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9110" windowHeight="12075" tabRatio="731" activeTab="0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  <sheet name="Verprobung" sheetId="13" state="hidden" r:id="rId13"/>
  </sheets>
  <definedNames>
    <definedName name="_xlfn.IFERROR" hidden="1">#NAME?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Windows-Benutzer</author>
    <author>Wilkens</author>
    <author>Paetzke</author>
  </authors>
  <commentList>
    <comment ref="F8" authorId="0">
      <text>
        <r>
          <rPr>
            <b/>
            <sz val="8"/>
            <rFont val="Tahoma"/>
            <family val="2"/>
          </rPr>
          <t>Windows-Benutzer:</t>
        </r>
        <r>
          <rPr>
            <sz val="8"/>
            <rFont val="Tahoma"/>
            <family val="2"/>
          </rPr>
          <t xml:space="preserve">
Bei U, F, K die Soll-Arbeitszeit eintragen.</t>
        </r>
      </text>
    </comment>
    <comment ref="A63" authorId="1">
      <text>
        <r>
          <rPr>
            <b/>
            <sz val="9"/>
            <rFont val="Tahoma"/>
            <family val="2"/>
          </rPr>
          <t>Wilkens:</t>
        </r>
        <r>
          <rPr>
            <sz val="9"/>
            <rFont val="Tahoma"/>
            <family val="2"/>
          </rPr>
          <t xml:space="preserve">
Hier vertraglich vereinbarte Arbeitszeit eingeben!</t>
        </r>
      </text>
    </comment>
    <comment ref="C3" authorId="2">
      <text>
        <r>
          <rPr>
            <b/>
            <sz val="9"/>
            <rFont val="Tahoma"/>
            <family val="2"/>
          </rPr>
          <t xml:space="preserve">Paetzke:
</t>
        </r>
        <r>
          <rPr>
            <sz val="9"/>
            <rFont val="Tahoma"/>
            <family val="2"/>
          </rPr>
          <t xml:space="preserve">Bitte den Arbeitgeber eintragen.
</t>
        </r>
      </text>
    </comment>
    <comment ref="C5" authorId="2">
      <text>
        <r>
          <rPr>
            <b/>
            <sz val="9"/>
            <rFont val="Tahoma"/>
            <family val="2"/>
          </rPr>
          <t xml:space="preserve">Paetzke:
</t>
        </r>
        <r>
          <rPr>
            <sz val="9"/>
            <rFont val="Tahoma"/>
            <family val="2"/>
          </rPr>
          <t>Bitte den Arbeitnehmer eintragen.</t>
        </r>
      </text>
    </comment>
    <comment ref="K5" authorId="2">
      <text>
        <r>
          <rPr>
            <b/>
            <sz val="9"/>
            <rFont val="Tahoma"/>
            <family val="2"/>
          </rPr>
          <t xml:space="preserve">Paetzke:
</t>
        </r>
        <r>
          <rPr>
            <sz val="9"/>
            <rFont val="Tahoma"/>
            <family val="2"/>
          </rPr>
          <t>Dieses Erfassungsmodul können Sie nun jedes Jahr verwenden. Tragen sie dazu einfach das entsprechende Jahr hier ein. Die Graufärbung passt sich den Jahren entsprechend an.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Windows-Benutzer</author>
    <author>Wilkens</author>
  </authors>
  <commentList>
    <comment ref="F8" authorId="0">
      <text>
        <r>
          <rPr>
            <b/>
            <sz val="8"/>
            <rFont val="Tahoma"/>
            <family val="2"/>
          </rPr>
          <t>Windows-Benutzer:</t>
        </r>
        <r>
          <rPr>
            <sz val="8"/>
            <rFont val="Tahoma"/>
            <family val="2"/>
          </rPr>
          <t xml:space="preserve">
Bei U, F, K die Soll-Arbeitszeit eintragen.</t>
        </r>
      </text>
    </comment>
    <comment ref="A63" authorId="1">
      <text>
        <r>
          <rPr>
            <b/>
            <sz val="9"/>
            <rFont val="Tahoma"/>
            <family val="2"/>
          </rPr>
          <t>Wilkens:</t>
        </r>
        <r>
          <rPr>
            <sz val="9"/>
            <rFont val="Tahoma"/>
            <family val="2"/>
          </rPr>
          <t xml:space="preserve">
Hier vertraglich vereinbarte Arbeitszeit eingeben!</t>
        </r>
      </text>
    </comment>
  </commentList>
</comments>
</file>

<file path=xl/comments11.xml><?xml version="1.0" encoding="utf-8"?>
<comments xmlns="http://schemas.openxmlformats.org/spreadsheetml/2006/main">
  <authors>
    <author>Windows-Benutzer</author>
    <author>Wilkens</author>
  </authors>
  <commentList>
    <comment ref="F8" authorId="0">
      <text>
        <r>
          <rPr>
            <b/>
            <sz val="8"/>
            <rFont val="Tahoma"/>
            <family val="2"/>
          </rPr>
          <t>Windows-Benutzer:</t>
        </r>
        <r>
          <rPr>
            <sz val="8"/>
            <rFont val="Tahoma"/>
            <family val="2"/>
          </rPr>
          <t xml:space="preserve">
Bei U, F, K die Soll-Arbeitszeit eintragen.</t>
        </r>
      </text>
    </comment>
    <comment ref="A63" authorId="1">
      <text>
        <r>
          <rPr>
            <b/>
            <sz val="9"/>
            <rFont val="Tahoma"/>
            <family val="2"/>
          </rPr>
          <t>Wilkens:</t>
        </r>
        <r>
          <rPr>
            <sz val="9"/>
            <rFont val="Tahoma"/>
            <family val="2"/>
          </rPr>
          <t xml:space="preserve">
Hier vertraglich vereinbarte Arbeitszeit eingeben!</t>
        </r>
      </text>
    </comment>
  </commentList>
</comments>
</file>

<file path=xl/comments12.xml><?xml version="1.0" encoding="utf-8"?>
<comments xmlns="http://schemas.openxmlformats.org/spreadsheetml/2006/main">
  <authors>
    <author>Windows-Benutzer</author>
    <author>Wilkens</author>
  </authors>
  <commentList>
    <comment ref="F8" authorId="0">
      <text>
        <r>
          <rPr>
            <b/>
            <sz val="8"/>
            <rFont val="Tahoma"/>
            <family val="2"/>
          </rPr>
          <t>Windows-Benutzer:</t>
        </r>
        <r>
          <rPr>
            <sz val="8"/>
            <rFont val="Tahoma"/>
            <family val="2"/>
          </rPr>
          <t xml:space="preserve">
Bei U, F, K die Soll-Arbeitszeit eintragen.</t>
        </r>
      </text>
    </comment>
    <comment ref="A63" authorId="1">
      <text>
        <r>
          <rPr>
            <b/>
            <sz val="9"/>
            <rFont val="Tahoma"/>
            <family val="2"/>
          </rPr>
          <t>Wilkens:</t>
        </r>
        <r>
          <rPr>
            <sz val="9"/>
            <rFont val="Tahoma"/>
            <family val="2"/>
          </rPr>
          <t xml:space="preserve">
Hier vertraglich vereinbarte Arbeitszeit eingeben!</t>
        </r>
      </text>
    </comment>
  </commentList>
</comments>
</file>

<file path=xl/comments2.xml><?xml version="1.0" encoding="utf-8"?>
<comments xmlns="http://schemas.openxmlformats.org/spreadsheetml/2006/main">
  <authors>
    <author>Windows-Benutzer</author>
    <author>Wilkens</author>
  </authors>
  <commentList>
    <comment ref="F8" authorId="0">
      <text>
        <r>
          <rPr>
            <b/>
            <sz val="8"/>
            <rFont val="Tahoma"/>
            <family val="2"/>
          </rPr>
          <t>Windows-Benutzer:</t>
        </r>
        <r>
          <rPr>
            <sz val="8"/>
            <rFont val="Tahoma"/>
            <family val="2"/>
          </rPr>
          <t xml:space="preserve">
Bei U, F, K die Soll-Arbeitszeit eintragen.</t>
        </r>
      </text>
    </comment>
    <comment ref="A63" authorId="1">
      <text>
        <r>
          <rPr>
            <b/>
            <sz val="9"/>
            <rFont val="Tahoma"/>
            <family val="2"/>
          </rPr>
          <t>Wilkens:</t>
        </r>
        <r>
          <rPr>
            <sz val="9"/>
            <rFont val="Tahoma"/>
            <family val="2"/>
          </rPr>
          <t xml:space="preserve">
Hier vertraglich vereinbarte Arbeitszeit eingeben!</t>
        </r>
      </text>
    </comment>
  </commentList>
</comments>
</file>

<file path=xl/comments3.xml><?xml version="1.0" encoding="utf-8"?>
<comments xmlns="http://schemas.openxmlformats.org/spreadsheetml/2006/main">
  <authors>
    <author>Windows-Benutzer</author>
    <author>Wilkens</author>
  </authors>
  <commentList>
    <comment ref="F8" authorId="0">
      <text>
        <r>
          <rPr>
            <b/>
            <sz val="8"/>
            <rFont val="Tahoma"/>
            <family val="2"/>
          </rPr>
          <t>Windows-Benutzer:</t>
        </r>
        <r>
          <rPr>
            <sz val="8"/>
            <rFont val="Tahoma"/>
            <family val="2"/>
          </rPr>
          <t xml:space="preserve">
Bei U, F, K die Soll-Arbeitszeit eintragen.</t>
        </r>
      </text>
    </comment>
    <comment ref="A63" authorId="1">
      <text>
        <r>
          <rPr>
            <b/>
            <sz val="9"/>
            <rFont val="Tahoma"/>
            <family val="2"/>
          </rPr>
          <t>Wilkens:</t>
        </r>
        <r>
          <rPr>
            <sz val="9"/>
            <rFont val="Tahoma"/>
            <family val="2"/>
          </rPr>
          <t xml:space="preserve">
Hier vertraglich vereinbarte Arbeitszeit eingeben!</t>
        </r>
      </text>
    </comment>
  </commentList>
</comments>
</file>

<file path=xl/comments4.xml><?xml version="1.0" encoding="utf-8"?>
<comments xmlns="http://schemas.openxmlformats.org/spreadsheetml/2006/main">
  <authors>
    <author>Windows-Benutzer</author>
    <author>Wilkens</author>
  </authors>
  <commentList>
    <comment ref="F8" authorId="0">
      <text>
        <r>
          <rPr>
            <b/>
            <sz val="8"/>
            <rFont val="Tahoma"/>
            <family val="2"/>
          </rPr>
          <t>Windows-Benutzer:</t>
        </r>
        <r>
          <rPr>
            <sz val="8"/>
            <rFont val="Tahoma"/>
            <family val="2"/>
          </rPr>
          <t xml:space="preserve">
Bei U, F, K die Soll-Arbeitszeit eintragen.</t>
        </r>
      </text>
    </comment>
    <comment ref="A63" authorId="1">
      <text>
        <r>
          <rPr>
            <b/>
            <sz val="9"/>
            <rFont val="Tahoma"/>
            <family val="2"/>
          </rPr>
          <t>Wilkens:</t>
        </r>
        <r>
          <rPr>
            <sz val="9"/>
            <rFont val="Tahoma"/>
            <family val="2"/>
          </rPr>
          <t xml:space="preserve">
Hier vertraglich vereinbarte Arbeitszeit eingeben!</t>
        </r>
      </text>
    </comment>
  </commentList>
</comments>
</file>

<file path=xl/comments5.xml><?xml version="1.0" encoding="utf-8"?>
<comments xmlns="http://schemas.openxmlformats.org/spreadsheetml/2006/main">
  <authors>
    <author>Windows-Benutzer</author>
    <author>Wilkens</author>
  </authors>
  <commentList>
    <comment ref="F8" authorId="0">
      <text>
        <r>
          <rPr>
            <b/>
            <sz val="8"/>
            <rFont val="Tahoma"/>
            <family val="2"/>
          </rPr>
          <t>Windows-Benutzer:</t>
        </r>
        <r>
          <rPr>
            <sz val="8"/>
            <rFont val="Tahoma"/>
            <family val="2"/>
          </rPr>
          <t xml:space="preserve">
Bei U, F, K die Soll-Arbeitszeit eintragen.</t>
        </r>
      </text>
    </comment>
    <comment ref="A63" authorId="1">
      <text>
        <r>
          <rPr>
            <b/>
            <sz val="9"/>
            <rFont val="Tahoma"/>
            <family val="2"/>
          </rPr>
          <t>Wilkens:</t>
        </r>
        <r>
          <rPr>
            <sz val="9"/>
            <rFont val="Tahoma"/>
            <family val="2"/>
          </rPr>
          <t xml:space="preserve">
Hier vertraglich vereinbarte Arbeitszeit eingeben!</t>
        </r>
      </text>
    </comment>
  </commentList>
</comments>
</file>

<file path=xl/comments6.xml><?xml version="1.0" encoding="utf-8"?>
<comments xmlns="http://schemas.openxmlformats.org/spreadsheetml/2006/main">
  <authors>
    <author>Windows-Benutzer</author>
    <author>Wilkens</author>
  </authors>
  <commentList>
    <comment ref="F8" authorId="0">
      <text>
        <r>
          <rPr>
            <b/>
            <sz val="8"/>
            <rFont val="Tahoma"/>
            <family val="2"/>
          </rPr>
          <t>Windows-Benutzer:</t>
        </r>
        <r>
          <rPr>
            <sz val="8"/>
            <rFont val="Tahoma"/>
            <family val="2"/>
          </rPr>
          <t xml:space="preserve">
Bei U, F, K die Soll-Arbeitszeit eintragen.</t>
        </r>
      </text>
    </comment>
    <comment ref="A63" authorId="1">
      <text>
        <r>
          <rPr>
            <b/>
            <sz val="9"/>
            <rFont val="Tahoma"/>
            <family val="2"/>
          </rPr>
          <t>Wilkens:</t>
        </r>
        <r>
          <rPr>
            <sz val="9"/>
            <rFont val="Tahoma"/>
            <family val="2"/>
          </rPr>
          <t xml:space="preserve">
Hier vertraglich vereinbarte Arbeitszeit eingeben!</t>
        </r>
      </text>
    </comment>
  </commentList>
</comments>
</file>

<file path=xl/comments7.xml><?xml version="1.0" encoding="utf-8"?>
<comments xmlns="http://schemas.openxmlformats.org/spreadsheetml/2006/main">
  <authors>
    <author>Windows-Benutzer</author>
    <author>Wilkens</author>
  </authors>
  <commentList>
    <comment ref="F8" authorId="0">
      <text>
        <r>
          <rPr>
            <b/>
            <sz val="8"/>
            <rFont val="Tahoma"/>
            <family val="2"/>
          </rPr>
          <t>Windows-Benutzer:</t>
        </r>
        <r>
          <rPr>
            <sz val="8"/>
            <rFont val="Tahoma"/>
            <family val="2"/>
          </rPr>
          <t xml:space="preserve">
Bei U, F, K die Soll-Arbeitszeit eintragen.</t>
        </r>
      </text>
    </comment>
    <comment ref="A63" authorId="1">
      <text>
        <r>
          <rPr>
            <b/>
            <sz val="9"/>
            <rFont val="Tahoma"/>
            <family val="2"/>
          </rPr>
          <t>Wilkens:</t>
        </r>
        <r>
          <rPr>
            <sz val="9"/>
            <rFont val="Tahoma"/>
            <family val="2"/>
          </rPr>
          <t xml:space="preserve">
Hier vertraglich vereinbarte Arbeitszeit eingeben!</t>
        </r>
      </text>
    </comment>
  </commentList>
</comments>
</file>

<file path=xl/comments8.xml><?xml version="1.0" encoding="utf-8"?>
<comments xmlns="http://schemas.openxmlformats.org/spreadsheetml/2006/main">
  <authors>
    <author>Windows-Benutzer</author>
    <author>Wilkens</author>
  </authors>
  <commentList>
    <comment ref="F8" authorId="0">
      <text>
        <r>
          <rPr>
            <b/>
            <sz val="8"/>
            <rFont val="Tahoma"/>
            <family val="2"/>
          </rPr>
          <t>Windows-Benutzer:</t>
        </r>
        <r>
          <rPr>
            <sz val="8"/>
            <rFont val="Tahoma"/>
            <family val="2"/>
          </rPr>
          <t xml:space="preserve">
Bei U, F, K die Soll-Arbeitszeit eintragen.</t>
        </r>
      </text>
    </comment>
    <comment ref="A63" authorId="1">
      <text>
        <r>
          <rPr>
            <b/>
            <sz val="9"/>
            <rFont val="Tahoma"/>
            <family val="2"/>
          </rPr>
          <t>Wilkens:</t>
        </r>
        <r>
          <rPr>
            <sz val="9"/>
            <rFont val="Tahoma"/>
            <family val="2"/>
          </rPr>
          <t xml:space="preserve">
Hier vertraglich vereinbarte Arbeitszeit eingeben!</t>
        </r>
      </text>
    </comment>
  </commentList>
</comments>
</file>

<file path=xl/comments9.xml><?xml version="1.0" encoding="utf-8"?>
<comments xmlns="http://schemas.openxmlformats.org/spreadsheetml/2006/main">
  <authors>
    <author>Windows-Benutzer</author>
    <author>Wilkens</author>
  </authors>
  <commentList>
    <comment ref="F8" authorId="0">
      <text>
        <r>
          <rPr>
            <b/>
            <sz val="8"/>
            <rFont val="Tahoma"/>
            <family val="2"/>
          </rPr>
          <t>Windows-Benutzer:</t>
        </r>
        <r>
          <rPr>
            <sz val="8"/>
            <rFont val="Tahoma"/>
            <family val="2"/>
          </rPr>
          <t xml:space="preserve">
Bei U, F, K die Soll-Arbeitszeit eintragen.</t>
        </r>
      </text>
    </comment>
    <comment ref="A63" authorId="1">
      <text>
        <r>
          <rPr>
            <b/>
            <sz val="9"/>
            <rFont val="Tahoma"/>
            <family val="2"/>
          </rPr>
          <t>Wilkens:</t>
        </r>
        <r>
          <rPr>
            <sz val="9"/>
            <rFont val="Tahoma"/>
            <family val="2"/>
          </rPr>
          <t xml:space="preserve">
Hier vertraglich vereinbarte Arbeitszeit eingeben!</t>
        </r>
      </text>
    </comment>
  </commentList>
</comments>
</file>

<file path=xl/sharedStrings.xml><?xml version="1.0" encoding="utf-8"?>
<sst xmlns="http://schemas.openxmlformats.org/spreadsheetml/2006/main" count="635" uniqueCount="40">
  <si>
    <t>Beginn</t>
  </si>
  <si>
    <t>Ende</t>
  </si>
  <si>
    <t>Kalender</t>
  </si>
  <si>
    <t>Tag</t>
  </si>
  <si>
    <t>Summe:</t>
  </si>
  <si>
    <t>Pausen</t>
  </si>
  <si>
    <t>Dauer</t>
  </si>
  <si>
    <t>Tägliche Arbeitszeit (= Nettoarbeitszeit)</t>
  </si>
  <si>
    <t>sonstige</t>
  </si>
  <si>
    <t>bezahlte Std.</t>
  </si>
  <si>
    <t>(xx : xx)</t>
  </si>
  <si>
    <r>
      <t>Arbeitnehmer</t>
    </r>
    <r>
      <rPr>
        <sz val="9"/>
        <rFont val="Arial"/>
        <family val="2"/>
      </rPr>
      <t>:</t>
    </r>
  </si>
  <si>
    <r>
      <t>Arbeitgeber</t>
    </r>
    <r>
      <rPr>
        <sz val="9"/>
        <rFont val="Arial"/>
        <family val="2"/>
      </rPr>
      <t>:</t>
    </r>
  </si>
  <si>
    <t>Krankheit</t>
  </si>
  <si>
    <t>Arbeitnehmerbezogene Erfassung der täglichen Arbeitszeit</t>
  </si>
  <si>
    <t>Feiertag</t>
  </si>
  <si>
    <t>Urlaub</t>
  </si>
  <si>
    <t>U</t>
  </si>
  <si>
    <t>F</t>
  </si>
  <si>
    <t>K</t>
  </si>
  <si>
    <t>Gesamtsumme:</t>
  </si>
  <si>
    <r>
      <t>Monat</t>
    </r>
    <r>
      <rPr>
        <sz val="9"/>
        <rFont val="Arial"/>
        <family val="2"/>
      </rPr>
      <t>: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</si>
  <si>
    <r>
      <t>Jahr</t>
    </r>
    <r>
      <rPr>
        <sz val="9"/>
        <rFont val="Arial"/>
        <family val="2"/>
      </rPr>
      <t>:</t>
    </r>
  </si>
  <si>
    <t>Zeiten nur mit Doppelpunkt eintragen!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</si>
  <si>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</si>
  <si>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</si>
  <si>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</si>
  <si>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</si>
  <si>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</si>
  <si>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</si>
  <si>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</si>
  <si>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</si>
  <si>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</si>
  <si>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</si>
  <si>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</si>
  <si>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</si>
  <si>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Vereinbarte Arbeitzeit</t>
  </si>
  <si>
    <t>Tatsächliche Arbeitzeit</t>
  </si>
  <si>
    <t>Plus-/Minusstunden</t>
  </si>
  <si>
    <t>Saldo Arbeitzeitkonto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</si>
</sst>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[hh]:ss"/>
    <numFmt numFmtId="171" formatCode="[hh]:mm;@"/>
    <numFmt numFmtId="172" formatCode="d/"/>
    <numFmt numFmtId="173" formatCode="mmmm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34" borderId="0" xfId="0" applyFont="1" applyFill="1" applyAlignment="1">
      <alignment/>
    </xf>
    <xf numFmtId="0" fontId="0" fillId="35" borderId="0" xfId="0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Alignment="1">
      <alignment horizontal="right"/>
    </xf>
    <xf numFmtId="0" fontId="1" fillId="34" borderId="0" xfId="0" applyFont="1" applyFill="1" applyBorder="1" applyAlignment="1">
      <alignment horizontal="center"/>
    </xf>
    <xf numFmtId="1" fontId="0" fillId="35" borderId="0" xfId="0" applyNumberFormat="1" applyFill="1" applyBorder="1" applyAlignment="1">
      <alignment/>
    </xf>
    <xf numFmtId="2" fontId="0" fillId="35" borderId="0" xfId="0" applyNumberFormat="1" applyFont="1" applyFill="1" applyBorder="1" applyAlignment="1">
      <alignment horizontal="center"/>
    </xf>
    <xf numFmtId="2" fontId="0" fillId="35" borderId="0" xfId="0" applyNumberForma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171" fontId="0" fillId="0" borderId="16" xfId="0" applyNumberFormat="1" applyBorder="1" applyAlignment="1">
      <alignment horizontal="center"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64" fontId="0" fillId="36" borderId="23" xfId="0" applyNumberFormat="1" applyFont="1" applyFill="1" applyBorder="1" applyAlignment="1" applyProtection="1">
      <alignment horizontal="center"/>
      <protection locked="0"/>
    </xf>
    <xf numFmtId="164" fontId="0" fillId="36" borderId="23" xfId="0" applyNumberFormat="1" applyFill="1" applyBorder="1" applyAlignment="1" applyProtection="1">
      <alignment horizontal="center"/>
      <protection locked="0"/>
    </xf>
    <xf numFmtId="164" fontId="0" fillId="36" borderId="24" xfId="0" applyNumberFormat="1" applyFill="1" applyBorder="1" applyAlignment="1" applyProtection="1">
      <alignment horizontal="center"/>
      <protection locked="0"/>
    </xf>
    <xf numFmtId="164" fontId="0" fillId="36" borderId="25" xfId="0" applyNumberFormat="1" applyFill="1" applyBorder="1" applyAlignment="1" applyProtection="1">
      <alignment horizontal="center"/>
      <protection locked="0"/>
    </xf>
    <xf numFmtId="0" fontId="46" fillId="0" borderId="0" xfId="0" applyFont="1" applyAlignment="1">
      <alignment/>
    </xf>
    <xf numFmtId="17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0" xfId="0" applyFont="1" applyFill="1" applyAlignment="1">
      <alignment horizontal="center"/>
    </xf>
    <xf numFmtId="0" fontId="8" fillId="35" borderId="0" xfId="0" applyFont="1" applyFill="1" applyAlignment="1">
      <alignment horizontal="center"/>
    </xf>
    <xf numFmtId="173" fontId="0" fillId="35" borderId="26" xfId="0" applyNumberFormat="1" applyFont="1" applyFill="1" applyBorder="1" applyAlignment="1" applyProtection="1">
      <alignment horizontal="left"/>
      <protection locked="0"/>
    </xf>
    <xf numFmtId="173" fontId="0" fillId="35" borderId="26" xfId="0" applyNumberFormat="1" applyFill="1" applyBorder="1" applyAlignment="1" applyProtection="1">
      <alignment horizontal="left"/>
      <protection locked="0"/>
    </xf>
    <xf numFmtId="0" fontId="2" fillId="34" borderId="26" xfId="0" applyFont="1" applyFill="1" applyBorder="1" applyAlignment="1" applyProtection="1">
      <alignment horizontal="left"/>
      <protection locked="0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5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5" fillId="33" borderId="20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1" fillId="33" borderId="14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172" fontId="0" fillId="36" borderId="12" xfId="0" applyNumberFormat="1" applyFont="1" applyFill="1" applyBorder="1" applyAlignment="1">
      <alignment horizontal="center" vertical="center"/>
    </xf>
    <xf numFmtId="172" fontId="0" fillId="36" borderId="13" xfId="0" applyNumberFormat="1" applyFill="1" applyBorder="1" applyAlignment="1">
      <alignment horizontal="center" vertical="center"/>
    </xf>
    <xf numFmtId="172" fontId="0" fillId="36" borderId="11" xfId="0" applyNumberFormat="1" applyFill="1" applyBorder="1" applyAlignment="1">
      <alignment horizontal="center" vertical="center"/>
    </xf>
    <xf numFmtId="164" fontId="0" fillId="36" borderId="12" xfId="0" applyNumberFormat="1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164" fontId="0" fillId="36" borderId="12" xfId="0" applyNumberFormat="1" applyFont="1" applyFill="1" applyBorder="1" applyAlignment="1" applyProtection="1">
      <alignment horizontal="center" vertical="center"/>
      <protection locked="0"/>
    </xf>
    <xf numFmtId="0" fontId="0" fillId="36" borderId="13" xfId="0" applyFill="1" applyBorder="1" applyAlignment="1" applyProtection="1">
      <alignment horizontal="center" vertical="center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164" fontId="0" fillId="36" borderId="12" xfId="0" applyNumberFormat="1" applyFill="1" applyBorder="1" applyAlignment="1" applyProtection="1">
      <alignment horizontal="center" vertical="center"/>
      <protection locked="0"/>
    </xf>
    <xf numFmtId="172" fontId="0" fillId="36" borderId="13" xfId="0" applyNumberFormat="1" applyFont="1" applyFill="1" applyBorder="1" applyAlignment="1">
      <alignment horizontal="center" vertical="center"/>
    </xf>
    <xf numFmtId="172" fontId="0" fillId="36" borderId="11" xfId="0" applyNumberFormat="1" applyFont="1" applyFill="1" applyBorder="1" applyAlignment="1">
      <alignment horizontal="center" vertical="center"/>
    </xf>
    <xf numFmtId="164" fontId="0" fillId="36" borderId="13" xfId="0" applyNumberFormat="1" applyFill="1" applyBorder="1" applyAlignment="1">
      <alignment horizontal="center" vertical="center"/>
    </xf>
    <xf numFmtId="164" fontId="0" fillId="36" borderId="11" xfId="0" applyNumberFormat="1" applyFill="1" applyBorder="1" applyAlignment="1">
      <alignment horizontal="center" vertical="center"/>
    </xf>
    <xf numFmtId="164" fontId="0" fillId="36" borderId="13" xfId="0" applyNumberFormat="1" applyFont="1" applyFill="1" applyBorder="1" applyAlignment="1" applyProtection="1">
      <alignment horizontal="center" vertical="center"/>
      <protection locked="0"/>
    </xf>
    <xf numFmtId="164" fontId="0" fillId="36" borderId="11" xfId="0" applyNumberFormat="1" applyFont="1" applyFill="1" applyBorder="1" applyAlignment="1" applyProtection="1">
      <alignment horizontal="center" vertical="center"/>
      <protection locked="0"/>
    </xf>
    <xf numFmtId="164" fontId="0" fillId="36" borderId="13" xfId="0" applyNumberFormat="1" applyFill="1" applyBorder="1" applyAlignment="1" applyProtection="1">
      <alignment horizontal="center" vertical="center"/>
      <protection locked="0"/>
    </xf>
    <xf numFmtId="164" fontId="0" fillId="36" borderId="11" xfId="0" applyNumberFormat="1" applyFill="1" applyBorder="1" applyAlignment="1" applyProtection="1">
      <alignment horizontal="center" vertical="center"/>
      <protection locked="0"/>
    </xf>
    <xf numFmtId="171" fontId="0" fillId="0" borderId="29" xfId="0" applyNumberFormat="1" applyBorder="1" applyAlignment="1">
      <alignment horizontal="center"/>
    </xf>
    <xf numFmtId="171" fontId="0" fillId="0" borderId="30" xfId="0" applyNumberFormat="1" applyBorder="1" applyAlignment="1">
      <alignment horizontal="center"/>
    </xf>
    <xf numFmtId="171" fontId="0" fillId="0" borderId="31" xfId="0" applyNumberForma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1" fontId="0" fillId="0" borderId="17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171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34" borderId="26" xfId="0" applyFont="1" applyFill="1" applyBorder="1" applyAlignment="1" applyProtection="1">
      <alignment horizontal="left"/>
      <protection/>
    </xf>
    <xf numFmtId="173" fontId="0" fillId="35" borderId="26" xfId="0" applyNumberFormat="1" applyFont="1" applyFill="1" applyBorder="1" applyAlignment="1" applyProtection="1">
      <alignment horizontal="left"/>
      <protection/>
    </xf>
    <xf numFmtId="173" fontId="0" fillId="35" borderId="26" xfId="0" applyNumberFormat="1" applyFill="1" applyBorder="1" applyAlignment="1" applyProtection="1">
      <alignment horizontal="left"/>
      <protection/>
    </xf>
    <xf numFmtId="171" fontId="0" fillId="0" borderId="18" xfId="0" applyNumberFormat="1" applyBorder="1" applyAlignment="1">
      <alignment horizontal="center"/>
    </xf>
    <xf numFmtId="171" fontId="0" fillId="0" borderId="19" xfId="0" applyNumberFormat="1" applyBorder="1" applyAlignment="1">
      <alignment horizontal="center"/>
    </xf>
    <xf numFmtId="0" fontId="0" fillId="36" borderId="13" xfId="0" applyNumberFormat="1" applyFill="1" applyBorder="1" applyAlignment="1">
      <alignment horizontal="center" vertical="center"/>
    </xf>
    <xf numFmtId="0" fontId="0" fillId="36" borderId="11" xfId="0" applyNumberFormat="1" applyFill="1" applyBorder="1" applyAlignment="1">
      <alignment horizontal="center" vertical="center"/>
    </xf>
    <xf numFmtId="0" fontId="0" fillId="36" borderId="13" xfId="0" applyNumberFormat="1" applyFont="1" applyFill="1" applyBorder="1" applyAlignment="1">
      <alignment horizontal="center" vertical="center"/>
    </xf>
    <xf numFmtId="0" fontId="0" fillId="36" borderId="11" xfId="0" applyNumberFormat="1" applyFont="1" applyFill="1" applyBorder="1" applyAlignment="1">
      <alignment horizontal="center" vertical="center"/>
    </xf>
    <xf numFmtId="164" fontId="0" fillId="36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85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indexed="20"/>
      </font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indexed="20"/>
      </font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indexed="20"/>
      </font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indexed="20"/>
      </font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indexed="20"/>
      </font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indexed="20"/>
      </font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indexed="20"/>
      </font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indexed="20"/>
      </font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indexed="20"/>
      </font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indexed="20"/>
      </font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indexed="2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indexed="2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PageLayoutView="0" workbookViewId="0" topLeftCell="A1">
      <pane ySplit="12" topLeftCell="A13" activePane="bottomLeft" state="frozen"/>
      <selection pane="topLeft" activeCell="C72" sqref="C72"/>
      <selection pane="bottomLeft" activeCell="C3" sqref="C3:F3"/>
    </sheetView>
  </sheetViews>
  <sheetFormatPr defaultColWidth="11.421875" defaultRowHeight="12.75"/>
  <cols>
    <col min="1" max="1" width="6.421875" style="0" customWidth="1"/>
    <col min="2" max="5" width="6.57421875" style="0" customWidth="1"/>
    <col min="6" max="6" width="2.140625" style="0" customWidth="1"/>
    <col min="7" max="7" width="8.140625" style="0" customWidth="1"/>
    <col min="8" max="8" width="1.7109375" style="0" customWidth="1"/>
    <col min="9" max="13" width="6.57421875" style="0" customWidth="1"/>
    <col min="14" max="14" width="2.28125" style="0" customWidth="1"/>
    <col min="15" max="15" width="8.140625" style="0" customWidth="1"/>
    <col min="16" max="16" width="5.140625" style="0" customWidth="1"/>
  </cols>
  <sheetData>
    <row r="1" spans="1:15" ht="12.75">
      <c r="A1" s="50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4.5" customHeight="1">
      <c r="A2" s="25"/>
      <c r="B2" s="25"/>
      <c r="C2" s="25"/>
      <c r="D2" s="25"/>
      <c r="E2" s="25"/>
      <c r="F2" s="25"/>
      <c r="G2" s="25"/>
      <c r="H2" s="25"/>
      <c r="I2" s="25"/>
      <c r="J2" s="26"/>
      <c r="K2" s="26"/>
      <c r="L2" s="26"/>
      <c r="M2" s="26"/>
      <c r="N2" s="26"/>
      <c r="O2" s="26"/>
    </row>
    <row r="3" spans="1:15" ht="12.75">
      <c r="A3" s="27" t="s">
        <v>12</v>
      </c>
      <c r="B3" s="25"/>
      <c r="C3" s="54"/>
      <c r="D3" s="54"/>
      <c r="E3" s="54"/>
      <c r="F3" s="54"/>
      <c r="G3" s="28"/>
      <c r="H3" s="25"/>
      <c r="I3" s="25"/>
      <c r="J3" s="29" t="s">
        <v>21</v>
      </c>
      <c r="K3" s="52">
        <v>1</v>
      </c>
      <c r="L3" s="53"/>
      <c r="M3" s="53"/>
      <c r="N3" s="26"/>
      <c r="O3" s="26"/>
    </row>
    <row r="4" spans="1:15" ht="12.75">
      <c r="A4" s="25"/>
      <c r="B4" s="25"/>
      <c r="C4" s="25"/>
      <c r="D4" s="25"/>
      <c r="E4" s="25"/>
      <c r="F4" s="25"/>
      <c r="G4" s="25"/>
      <c r="H4" s="25"/>
      <c r="I4" s="25"/>
      <c r="J4" s="29"/>
      <c r="K4" s="29"/>
      <c r="L4" s="26"/>
      <c r="M4" s="26"/>
      <c r="N4" s="26"/>
      <c r="O4" s="26"/>
    </row>
    <row r="5" spans="1:15" ht="12.75">
      <c r="A5" s="27" t="s">
        <v>11</v>
      </c>
      <c r="B5" s="25"/>
      <c r="C5" s="54"/>
      <c r="D5" s="54"/>
      <c r="E5" s="54"/>
      <c r="F5" s="54"/>
      <c r="G5" s="25"/>
      <c r="H5" s="25"/>
      <c r="I5" s="25"/>
      <c r="J5" s="29" t="s">
        <v>22</v>
      </c>
      <c r="K5" s="54">
        <v>2019</v>
      </c>
      <c r="L5" s="54"/>
      <c r="M5" s="54"/>
      <c r="N5" s="26"/>
      <c r="O5" s="26"/>
    </row>
    <row r="6" spans="1:15" ht="12.75">
      <c r="A6" s="27"/>
      <c r="B6" s="25"/>
      <c r="C6" s="28"/>
      <c r="D6" s="28"/>
      <c r="E6" s="28"/>
      <c r="F6" s="28"/>
      <c r="G6" s="28"/>
      <c r="H6" s="29"/>
      <c r="I6" s="28"/>
      <c r="J6" s="26"/>
      <c r="K6" s="26"/>
      <c r="L6" s="26"/>
      <c r="M6" s="26"/>
      <c r="N6" s="26"/>
      <c r="O6" s="26"/>
    </row>
    <row r="7" spans="1:15" ht="12.75">
      <c r="A7" s="4"/>
      <c r="B7" s="55" t="s">
        <v>7</v>
      </c>
      <c r="C7" s="56"/>
      <c r="D7" s="56"/>
      <c r="E7" s="56"/>
      <c r="F7" s="56"/>
      <c r="G7" s="57"/>
      <c r="H7" s="28"/>
      <c r="I7" s="4"/>
      <c r="J7" s="55" t="s">
        <v>7</v>
      </c>
      <c r="K7" s="56"/>
      <c r="L7" s="56"/>
      <c r="M7" s="56"/>
      <c r="N7" s="56"/>
      <c r="O7" s="57"/>
    </row>
    <row r="8" spans="1:15" ht="12.75">
      <c r="A8" s="6" t="s">
        <v>2</v>
      </c>
      <c r="B8" s="7" t="s">
        <v>0</v>
      </c>
      <c r="C8" s="7" t="s">
        <v>1</v>
      </c>
      <c r="D8" s="7" t="s">
        <v>5</v>
      </c>
      <c r="E8" s="7" t="s">
        <v>6</v>
      </c>
      <c r="F8" s="58" t="s">
        <v>8</v>
      </c>
      <c r="G8" s="59"/>
      <c r="H8" s="30"/>
      <c r="I8" s="6" t="s">
        <v>2</v>
      </c>
      <c r="J8" s="7" t="s">
        <v>0</v>
      </c>
      <c r="K8" s="7" t="s">
        <v>1</v>
      </c>
      <c r="L8" s="7" t="s">
        <v>5</v>
      </c>
      <c r="M8" s="7" t="s">
        <v>6</v>
      </c>
      <c r="N8" s="58" t="s">
        <v>8</v>
      </c>
      <c r="O8" s="59"/>
    </row>
    <row r="9" spans="1:15" ht="12.75" customHeight="1">
      <c r="A9" s="8" t="s">
        <v>3</v>
      </c>
      <c r="B9" s="8" t="s">
        <v>10</v>
      </c>
      <c r="C9" s="8" t="s">
        <v>10</v>
      </c>
      <c r="D9" s="8" t="s">
        <v>10</v>
      </c>
      <c r="E9" s="8" t="s">
        <v>10</v>
      </c>
      <c r="F9" s="60" t="s">
        <v>9</v>
      </c>
      <c r="G9" s="61"/>
      <c r="H9" s="30"/>
      <c r="I9" s="8" t="s">
        <v>3</v>
      </c>
      <c r="J9" s="8" t="s">
        <v>10</v>
      </c>
      <c r="K9" s="8" t="s">
        <v>10</v>
      </c>
      <c r="L9" s="8" t="s">
        <v>10</v>
      </c>
      <c r="M9" s="8" t="s">
        <v>10</v>
      </c>
      <c r="N9" s="60" t="s">
        <v>9</v>
      </c>
      <c r="O9" s="61"/>
    </row>
    <row r="10" spans="1:15" ht="9.75" customHeight="1">
      <c r="A10" s="5"/>
      <c r="B10" s="62" t="s">
        <v>23</v>
      </c>
      <c r="C10" s="63"/>
      <c r="D10" s="64"/>
      <c r="E10" s="5"/>
      <c r="F10" s="37" t="s">
        <v>17</v>
      </c>
      <c r="G10" s="13" t="s">
        <v>16</v>
      </c>
      <c r="H10" s="28"/>
      <c r="I10" s="5"/>
      <c r="J10" s="62" t="s">
        <v>23</v>
      </c>
      <c r="K10" s="63"/>
      <c r="L10" s="64"/>
      <c r="M10" s="5"/>
      <c r="N10" s="37" t="s">
        <v>17</v>
      </c>
      <c r="O10" s="13" t="s">
        <v>16</v>
      </c>
    </row>
    <row r="11" spans="1:15" ht="9.75" customHeight="1">
      <c r="A11" s="5"/>
      <c r="B11" s="65"/>
      <c r="C11" s="66"/>
      <c r="D11" s="67"/>
      <c r="E11" s="5"/>
      <c r="F11" s="37" t="s">
        <v>18</v>
      </c>
      <c r="G11" s="11" t="s">
        <v>15</v>
      </c>
      <c r="H11" s="28"/>
      <c r="I11" s="5"/>
      <c r="J11" s="65"/>
      <c r="K11" s="66"/>
      <c r="L11" s="67"/>
      <c r="M11" s="5"/>
      <c r="N11" s="37" t="s">
        <v>18</v>
      </c>
      <c r="O11" s="11" t="s">
        <v>15</v>
      </c>
    </row>
    <row r="12" spans="1:20" ht="9.75" customHeight="1">
      <c r="A12" s="2"/>
      <c r="B12" s="68"/>
      <c r="C12" s="69"/>
      <c r="D12" s="70"/>
      <c r="E12" s="3"/>
      <c r="F12" s="38" t="s">
        <v>19</v>
      </c>
      <c r="G12" s="12" t="s">
        <v>13</v>
      </c>
      <c r="H12" s="31"/>
      <c r="I12" s="2"/>
      <c r="J12" s="68"/>
      <c r="K12" s="69"/>
      <c r="L12" s="70"/>
      <c r="M12" s="3"/>
      <c r="N12" s="38" t="s">
        <v>19</v>
      </c>
      <c r="O12" s="12" t="s">
        <v>13</v>
      </c>
      <c r="P12" s="23"/>
      <c r="Q12" s="23"/>
      <c r="R12" s="23"/>
      <c r="S12" s="23"/>
      <c r="T12" s="24"/>
    </row>
    <row r="13" spans="1:20" ht="12.75">
      <c r="A13" s="71">
        <f>DATE($K$5,1,1)</f>
        <v>43466</v>
      </c>
      <c r="B13" s="43"/>
      <c r="C13" s="43"/>
      <c r="D13" s="44"/>
      <c r="E13" s="74">
        <f>C13+C14+C15-B13-B14-B15-D13-D14-D15</f>
        <v>0</v>
      </c>
      <c r="F13" s="77"/>
      <c r="G13" s="80"/>
      <c r="H13" s="32"/>
      <c r="I13" s="71">
        <f>A58+1</f>
        <v>43482</v>
      </c>
      <c r="J13" s="43"/>
      <c r="K13" s="43"/>
      <c r="L13" s="44"/>
      <c r="M13" s="74">
        <f>K13+K14+K15-J13-J14-J15-L13-L14-L15</f>
        <v>0</v>
      </c>
      <c r="N13" s="80"/>
      <c r="O13" s="80"/>
      <c r="P13" s="9"/>
      <c r="Q13" s="9"/>
      <c r="R13" s="9"/>
      <c r="S13" s="9"/>
      <c r="T13" s="10"/>
    </row>
    <row r="14" spans="1:20" ht="12.75">
      <c r="A14" s="72"/>
      <c r="B14" s="45"/>
      <c r="C14" s="45"/>
      <c r="D14" s="45"/>
      <c r="E14" s="75"/>
      <c r="F14" s="78"/>
      <c r="G14" s="78"/>
      <c r="H14" s="32"/>
      <c r="I14" s="72"/>
      <c r="J14" s="45"/>
      <c r="K14" s="45"/>
      <c r="L14" s="45"/>
      <c r="M14" s="75"/>
      <c r="N14" s="78"/>
      <c r="O14" s="78"/>
      <c r="P14" s="9"/>
      <c r="Q14" s="9"/>
      <c r="R14" s="9"/>
      <c r="S14" s="9"/>
      <c r="T14" s="9"/>
    </row>
    <row r="15" spans="1:20" ht="12.75">
      <c r="A15" s="73"/>
      <c r="B15" s="46"/>
      <c r="C15" s="46"/>
      <c r="D15" s="46"/>
      <c r="E15" s="76"/>
      <c r="F15" s="79"/>
      <c r="G15" s="79"/>
      <c r="H15" s="33"/>
      <c r="I15" s="73"/>
      <c r="J15" s="46"/>
      <c r="K15" s="46"/>
      <c r="L15" s="46"/>
      <c r="M15" s="76"/>
      <c r="N15" s="79"/>
      <c r="O15" s="79"/>
      <c r="P15" s="9"/>
      <c r="Q15" s="9"/>
      <c r="R15" s="9"/>
      <c r="S15" s="9"/>
      <c r="T15" s="9"/>
    </row>
    <row r="16" spans="1:15" ht="12.75">
      <c r="A16" s="71">
        <f>A13+1</f>
        <v>43467</v>
      </c>
      <c r="B16" s="43"/>
      <c r="C16" s="43"/>
      <c r="D16" s="44"/>
      <c r="E16" s="74">
        <f>C16+C17+C18-B16-B17-B18-D16-D17-D18</f>
        <v>0</v>
      </c>
      <c r="F16" s="77"/>
      <c r="G16" s="80"/>
      <c r="H16" s="26"/>
      <c r="I16" s="71">
        <f>I13+1</f>
        <v>43483</v>
      </c>
      <c r="J16" s="43"/>
      <c r="K16" s="43"/>
      <c r="L16" s="44"/>
      <c r="M16" s="74">
        <f>K16+K17+K18-J16-J17-J18-L16-L17-L18</f>
        <v>0</v>
      </c>
      <c r="N16" s="77"/>
      <c r="O16" s="80"/>
    </row>
    <row r="17" spans="1:15" ht="12.75">
      <c r="A17" s="72"/>
      <c r="B17" s="45"/>
      <c r="C17" s="45"/>
      <c r="D17" s="45"/>
      <c r="E17" s="75"/>
      <c r="F17" s="78"/>
      <c r="G17" s="78"/>
      <c r="H17" s="26"/>
      <c r="I17" s="72"/>
      <c r="J17" s="45"/>
      <c r="K17" s="45"/>
      <c r="L17" s="45"/>
      <c r="M17" s="75"/>
      <c r="N17" s="78"/>
      <c r="O17" s="78"/>
    </row>
    <row r="18" spans="1:15" ht="12.75">
      <c r="A18" s="73"/>
      <c r="B18" s="46"/>
      <c r="C18" s="46"/>
      <c r="D18" s="46"/>
      <c r="E18" s="76"/>
      <c r="F18" s="79"/>
      <c r="G18" s="79"/>
      <c r="H18" s="26"/>
      <c r="I18" s="73"/>
      <c r="J18" s="46"/>
      <c r="K18" s="46"/>
      <c r="L18" s="46"/>
      <c r="M18" s="76"/>
      <c r="N18" s="79"/>
      <c r="O18" s="79"/>
    </row>
    <row r="19" spans="1:15" ht="12.75">
      <c r="A19" s="71">
        <f>A16+1</f>
        <v>43468</v>
      </c>
      <c r="B19" s="43"/>
      <c r="C19" s="43"/>
      <c r="D19" s="44"/>
      <c r="E19" s="74">
        <f>C19+C20+C21-B19-B20-B21-D19-D20-D21</f>
        <v>0</v>
      </c>
      <c r="F19" s="77"/>
      <c r="G19" s="80"/>
      <c r="H19" s="26"/>
      <c r="I19" s="71">
        <f>I16+1</f>
        <v>43484</v>
      </c>
      <c r="J19" s="43"/>
      <c r="K19" s="43"/>
      <c r="L19" s="44"/>
      <c r="M19" s="74">
        <f>K19+K20+K21-J19-J20-J21-L19-L20-L21</f>
        <v>0</v>
      </c>
      <c r="N19" s="80"/>
      <c r="O19" s="80"/>
    </row>
    <row r="20" spans="1:15" ht="12.75">
      <c r="A20" s="72"/>
      <c r="B20" s="45"/>
      <c r="C20" s="45"/>
      <c r="D20" s="45"/>
      <c r="E20" s="75"/>
      <c r="F20" s="78"/>
      <c r="G20" s="78"/>
      <c r="H20" s="26"/>
      <c r="I20" s="72"/>
      <c r="J20" s="45"/>
      <c r="K20" s="45"/>
      <c r="L20" s="45"/>
      <c r="M20" s="75"/>
      <c r="N20" s="78"/>
      <c r="O20" s="78"/>
    </row>
    <row r="21" spans="1:15" ht="12.75">
      <c r="A21" s="73"/>
      <c r="B21" s="46"/>
      <c r="C21" s="46"/>
      <c r="D21" s="46"/>
      <c r="E21" s="76"/>
      <c r="F21" s="79"/>
      <c r="G21" s="79"/>
      <c r="H21" s="26"/>
      <c r="I21" s="73"/>
      <c r="J21" s="46"/>
      <c r="K21" s="46"/>
      <c r="L21" s="46"/>
      <c r="M21" s="76"/>
      <c r="N21" s="79"/>
      <c r="O21" s="79"/>
    </row>
    <row r="22" spans="1:15" ht="12.75">
      <c r="A22" s="71">
        <f>A19+1</f>
        <v>43469</v>
      </c>
      <c r="B22" s="43"/>
      <c r="C22" s="43"/>
      <c r="D22" s="44"/>
      <c r="E22" s="74">
        <f>C22+C23+C24-B22-B23-B24-D22-D23-D24</f>
        <v>0</v>
      </c>
      <c r="F22" s="77"/>
      <c r="G22" s="80"/>
      <c r="H22" s="26"/>
      <c r="I22" s="71">
        <f>I19+1</f>
        <v>43485</v>
      </c>
      <c r="J22" s="43"/>
      <c r="K22" s="43"/>
      <c r="L22" s="44"/>
      <c r="M22" s="74">
        <f>K22+K23+K24-J22-J23-J24-L22-L23-L24</f>
        <v>0</v>
      </c>
      <c r="N22" s="80"/>
      <c r="O22" s="80"/>
    </row>
    <row r="23" spans="1:15" ht="12.75">
      <c r="A23" s="81"/>
      <c r="B23" s="45"/>
      <c r="C23" s="45"/>
      <c r="D23" s="45"/>
      <c r="E23" s="83"/>
      <c r="F23" s="85"/>
      <c r="G23" s="87"/>
      <c r="H23" s="26"/>
      <c r="I23" s="72"/>
      <c r="J23" s="45"/>
      <c r="K23" s="45"/>
      <c r="L23" s="45"/>
      <c r="M23" s="75"/>
      <c r="N23" s="78"/>
      <c r="O23" s="78"/>
    </row>
    <row r="24" spans="1:15" ht="12.75">
      <c r="A24" s="82"/>
      <c r="B24" s="46"/>
      <c r="C24" s="46"/>
      <c r="D24" s="46"/>
      <c r="E24" s="84"/>
      <c r="F24" s="86"/>
      <c r="G24" s="88"/>
      <c r="H24" s="26"/>
      <c r="I24" s="73"/>
      <c r="J24" s="46"/>
      <c r="K24" s="46"/>
      <c r="L24" s="46"/>
      <c r="M24" s="76"/>
      <c r="N24" s="79"/>
      <c r="O24" s="79"/>
    </row>
    <row r="25" spans="1:15" ht="12.75">
      <c r="A25" s="71">
        <f>A22+1</f>
        <v>43470</v>
      </c>
      <c r="B25" s="43"/>
      <c r="C25" s="43"/>
      <c r="D25" s="44"/>
      <c r="E25" s="74">
        <f>C25+C26+C27-B25-B26-B27-D25-D26-D27</f>
        <v>0</v>
      </c>
      <c r="F25" s="80"/>
      <c r="G25" s="80"/>
      <c r="H25" s="26"/>
      <c r="I25" s="71">
        <f>I22+1</f>
        <v>43486</v>
      </c>
      <c r="J25" s="43"/>
      <c r="K25" s="43"/>
      <c r="L25" s="44"/>
      <c r="M25" s="74">
        <f>K25+K26+K27-J25-J26-J27-L25-L26-L27</f>
        <v>0</v>
      </c>
      <c r="N25" s="77"/>
      <c r="O25" s="80"/>
    </row>
    <row r="26" spans="1:15" ht="12.75">
      <c r="A26" s="81"/>
      <c r="B26" s="45"/>
      <c r="C26" s="45"/>
      <c r="D26" s="45"/>
      <c r="E26" s="83"/>
      <c r="F26" s="87"/>
      <c r="G26" s="87"/>
      <c r="H26" s="26"/>
      <c r="I26" s="72"/>
      <c r="J26" s="45"/>
      <c r="K26" s="45"/>
      <c r="L26" s="45"/>
      <c r="M26" s="75"/>
      <c r="N26" s="78"/>
      <c r="O26" s="78"/>
    </row>
    <row r="27" spans="1:15" ht="12.75">
      <c r="A27" s="82"/>
      <c r="B27" s="46"/>
      <c r="C27" s="46"/>
      <c r="D27" s="46"/>
      <c r="E27" s="84"/>
      <c r="F27" s="88"/>
      <c r="G27" s="88"/>
      <c r="H27" s="26"/>
      <c r="I27" s="73"/>
      <c r="J27" s="46"/>
      <c r="K27" s="46"/>
      <c r="L27" s="46"/>
      <c r="M27" s="76"/>
      <c r="N27" s="79"/>
      <c r="O27" s="79"/>
    </row>
    <row r="28" spans="1:15" ht="12.75">
      <c r="A28" s="71">
        <f>A25+1</f>
        <v>43471</v>
      </c>
      <c r="B28" s="43"/>
      <c r="C28" s="43"/>
      <c r="D28" s="44"/>
      <c r="E28" s="74">
        <f>C28+C29+C30-B28-B29-B30-D28-D29-D30</f>
        <v>0</v>
      </c>
      <c r="F28" s="80"/>
      <c r="G28" s="80"/>
      <c r="H28" s="26"/>
      <c r="I28" s="71">
        <f>I25+1</f>
        <v>43487</v>
      </c>
      <c r="J28" s="43"/>
      <c r="K28" s="43"/>
      <c r="L28" s="44"/>
      <c r="M28" s="74">
        <f>K28+K29+K30-J28-J29-J30-L28-L29-L30</f>
        <v>0</v>
      </c>
      <c r="N28" s="77"/>
      <c r="O28" s="80"/>
    </row>
    <row r="29" spans="1:15" ht="12.75">
      <c r="A29" s="81"/>
      <c r="B29" s="45"/>
      <c r="C29" s="45"/>
      <c r="D29" s="45"/>
      <c r="E29" s="83"/>
      <c r="F29" s="87"/>
      <c r="G29" s="87"/>
      <c r="H29" s="26"/>
      <c r="I29" s="72"/>
      <c r="J29" s="45"/>
      <c r="K29" s="45"/>
      <c r="L29" s="45"/>
      <c r="M29" s="75"/>
      <c r="N29" s="78"/>
      <c r="O29" s="78"/>
    </row>
    <row r="30" spans="1:15" ht="12.75">
      <c r="A30" s="82"/>
      <c r="B30" s="46"/>
      <c r="C30" s="46"/>
      <c r="D30" s="46"/>
      <c r="E30" s="84"/>
      <c r="F30" s="88"/>
      <c r="G30" s="88"/>
      <c r="H30" s="26"/>
      <c r="I30" s="73"/>
      <c r="J30" s="46"/>
      <c r="K30" s="46"/>
      <c r="L30" s="46"/>
      <c r="M30" s="76"/>
      <c r="N30" s="79"/>
      <c r="O30" s="79"/>
    </row>
    <row r="31" spans="1:15" ht="12.75">
      <c r="A31" s="71">
        <f>A28+1</f>
        <v>43472</v>
      </c>
      <c r="B31" s="43"/>
      <c r="C31" s="43"/>
      <c r="D31" s="44"/>
      <c r="E31" s="74">
        <f>C31+C32+C33-B31-B32-B33-D31-D32-D33</f>
        <v>0</v>
      </c>
      <c r="F31" s="77"/>
      <c r="G31" s="80"/>
      <c r="H31" s="26"/>
      <c r="I31" s="71">
        <f>I28+1</f>
        <v>43488</v>
      </c>
      <c r="J31" s="43"/>
      <c r="K31" s="43"/>
      <c r="L31" s="44"/>
      <c r="M31" s="74">
        <f>K31+K32+K33-J31-J32-J33-L31-L32-L33</f>
        <v>0</v>
      </c>
      <c r="N31" s="80"/>
      <c r="O31" s="80"/>
    </row>
    <row r="32" spans="1:15" ht="12.75">
      <c r="A32" s="81"/>
      <c r="B32" s="45"/>
      <c r="C32" s="45"/>
      <c r="D32" s="45"/>
      <c r="E32" s="83"/>
      <c r="F32" s="85"/>
      <c r="G32" s="87"/>
      <c r="H32" s="26"/>
      <c r="I32" s="72"/>
      <c r="J32" s="45"/>
      <c r="K32" s="45"/>
      <c r="L32" s="45"/>
      <c r="M32" s="75"/>
      <c r="N32" s="78"/>
      <c r="O32" s="78"/>
    </row>
    <row r="33" spans="1:15" ht="12.75">
      <c r="A33" s="82"/>
      <c r="B33" s="46"/>
      <c r="C33" s="46"/>
      <c r="D33" s="46"/>
      <c r="E33" s="84"/>
      <c r="F33" s="86"/>
      <c r="G33" s="88"/>
      <c r="H33" s="26"/>
      <c r="I33" s="73"/>
      <c r="J33" s="46"/>
      <c r="K33" s="46"/>
      <c r="L33" s="46"/>
      <c r="M33" s="76"/>
      <c r="N33" s="79"/>
      <c r="O33" s="79"/>
    </row>
    <row r="34" spans="1:15" ht="12.75">
      <c r="A34" s="71">
        <f>A31+1</f>
        <v>43473</v>
      </c>
      <c r="B34" s="43"/>
      <c r="C34" s="43"/>
      <c r="D34" s="44"/>
      <c r="E34" s="74">
        <f>C34+C35+C36-B34-B35-B36-D34-D35-D36</f>
        <v>0</v>
      </c>
      <c r="F34" s="77"/>
      <c r="G34" s="80"/>
      <c r="H34" s="26"/>
      <c r="I34" s="71">
        <f>I31+1</f>
        <v>43489</v>
      </c>
      <c r="J34" s="43"/>
      <c r="K34" s="43"/>
      <c r="L34" s="44"/>
      <c r="M34" s="112">
        <f>K34+K35+K36-J34-J35-J36-L34-L35-L36</f>
        <v>0</v>
      </c>
      <c r="N34" s="80"/>
      <c r="O34" s="80"/>
    </row>
    <row r="35" spans="1:15" ht="12.75">
      <c r="A35" s="81"/>
      <c r="B35" s="45"/>
      <c r="C35" s="45"/>
      <c r="D35" s="45"/>
      <c r="E35" s="83"/>
      <c r="F35" s="85"/>
      <c r="G35" s="87"/>
      <c r="H35" s="26"/>
      <c r="I35" s="72"/>
      <c r="J35" s="45"/>
      <c r="K35" s="45"/>
      <c r="L35" s="45"/>
      <c r="M35" s="110"/>
      <c r="N35" s="87"/>
      <c r="O35" s="87"/>
    </row>
    <row r="36" spans="1:15" ht="12.75">
      <c r="A36" s="82"/>
      <c r="B36" s="46"/>
      <c r="C36" s="46"/>
      <c r="D36" s="46"/>
      <c r="E36" s="84"/>
      <c r="F36" s="86"/>
      <c r="G36" s="88"/>
      <c r="H36" s="26"/>
      <c r="I36" s="73"/>
      <c r="J36" s="46"/>
      <c r="K36" s="46"/>
      <c r="L36" s="46"/>
      <c r="M36" s="111"/>
      <c r="N36" s="88"/>
      <c r="O36" s="88"/>
    </row>
    <row r="37" spans="1:15" ht="12.75">
      <c r="A37" s="71">
        <f>A34+1</f>
        <v>43474</v>
      </c>
      <c r="B37" s="43"/>
      <c r="C37" s="43"/>
      <c r="D37" s="44"/>
      <c r="E37" s="74">
        <f>C37+C38+C39-B37-B38-B39-D37-D38-D39</f>
        <v>0</v>
      </c>
      <c r="F37" s="80"/>
      <c r="G37" s="80"/>
      <c r="H37" s="26"/>
      <c r="I37" s="71">
        <f>I34+1</f>
        <v>43490</v>
      </c>
      <c r="J37" s="43"/>
      <c r="K37" s="43"/>
      <c r="L37" s="44"/>
      <c r="M37" s="74">
        <f>K37+K38+K39-J37-J38-J39-L37-L38-L39</f>
        <v>0</v>
      </c>
      <c r="N37" s="77"/>
      <c r="O37" s="80"/>
    </row>
    <row r="38" spans="1:15" ht="12.75">
      <c r="A38" s="81"/>
      <c r="B38" s="45"/>
      <c r="C38" s="45"/>
      <c r="D38" s="45"/>
      <c r="E38" s="83"/>
      <c r="F38" s="87"/>
      <c r="G38" s="87"/>
      <c r="H38" s="26"/>
      <c r="I38" s="72"/>
      <c r="J38" s="45"/>
      <c r="K38" s="45"/>
      <c r="L38" s="45"/>
      <c r="M38" s="75"/>
      <c r="N38" s="78"/>
      <c r="O38" s="78"/>
    </row>
    <row r="39" spans="1:15" ht="12.75">
      <c r="A39" s="82"/>
      <c r="B39" s="46"/>
      <c r="C39" s="46"/>
      <c r="D39" s="46"/>
      <c r="E39" s="84"/>
      <c r="F39" s="88"/>
      <c r="G39" s="88"/>
      <c r="H39" s="26"/>
      <c r="I39" s="73"/>
      <c r="J39" s="46"/>
      <c r="K39" s="46"/>
      <c r="L39" s="46"/>
      <c r="M39" s="76"/>
      <c r="N39" s="79"/>
      <c r="O39" s="79"/>
    </row>
    <row r="40" spans="1:15" ht="12.75">
      <c r="A40" s="71">
        <f>A37+1</f>
        <v>43475</v>
      </c>
      <c r="B40" s="43"/>
      <c r="C40" s="43"/>
      <c r="D40" s="44"/>
      <c r="E40" s="74">
        <f>C40+C41+C42-B40-B41-B42-D40-D41-D42</f>
        <v>0</v>
      </c>
      <c r="F40" s="80"/>
      <c r="G40" s="80"/>
      <c r="H40" s="26"/>
      <c r="I40" s="71">
        <f>I37+1</f>
        <v>43491</v>
      </c>
      <c r="J40" s="43"/>
      <c r="K40" s="43"/>
      <c r="L40" s="44"/>
      <c r="M40" s="74">
        <f>K40+K41+K42-J40-J41-J42-L40-L41-L42</f>
        <v>0</v>
      </c>
      <c r="N40" s="80"/>
      <c r="O40" s="80"/>
    </row>
    <row r="41" spans="1:15" ht="12.75">
      <c r="A41" s="81"/>
      <c r="B41" s="45"/>
      <c r="C41" s="45"/>
      <c r="D41" s="45"/>
      <c r="E41" s="83"/>
      <c r="F41" s="87"/>
      <c r="G41" s="87"/>
      <c r="H41" s="26"/>
      <c r="I41" s="72"/>
      <c r="J41" s="45"/>
      <c r="K41" s="45"/>
      <c r="L41" s="45"/>
      <c r="M41" s="75"/>
      <c r="N41" s="78"/>
      <c r="O41" s="78"/>
    </row>
    <row r="42" spans="1:15" ht="12.75">
      <c r="A42" s="82"/>
      <c r="B42" s="46"/>
      <c r="C42" s="46"/>
      <c r="D42" s="46"/>
      <c r="E42" s="84"/>
      <c r="F42" s="88"/>
      <c r="G42" s="88"/>
      <c r="H42" s="26"/>
      <c r="I42" s="73"/>
      <c r="J42" s="46"/>
      <c r="K42" s="46"/>
      <c r="L42" s="46"/>
      <c r="M42" s="76"/>
      <c r="N42" s="79"/>
      <c r="O42" s="79"/>
    </row>
    <row r="43" spans="1:15" ht="12.75">
      <c r="A43" s="71">
        <f>A40+1</f>
        <v>43476</v>
      </c>
      <c r="B43" s="43"/>
      <c r="C43" s="43"/>
      <c r="D43" s="44"/>
      <c r="E43" s="74">
        <f>C43+C44+C45-B43-B44-B45-D43-D44-D45</f>
        <v>0</v>
      </c>
      <c r="F43" s="77"/>
      <c r="G43" s="80"/>
      <c r="H43" s="26"/>
      <c r="I43" s="71">
        <f>I40+1</f>
        <v>43492</v>
      </c>
      <c r="J43" s="43"/>
      <c r="K43" s="43"/>
      <c r="L43" s="44"/>
      <c r="M43" s="74">
        <f>K43+K44+K45-J43-J44-J45-L43-L44-L45</f>
        <v>0</v>
      </c>
      <c r="N43" s="80"/>
      <c r="O43" s="80"/>
    </row>
    <row r="44" spans="1:15" ht="12.75">
      <c r="A44" s="81"/>
      <c r="B44" s="45"/>
      <c r="C44" s="45"/>
      <c r="D44" s="45"/>
      <c r="E44" s="83"/>
      <c r="F44" s="85"/>
      <c r="G44" s="87"/>
      <c r="H44" s="26"/>
      <c r="I44" s="72"/>
      <c r="J44" s="45"/>
      <c r="K44" s="45"/>
      <c r="L44" s="45"/>
      <c r="M44" s="75"/>
      <c r="N44" s="78"/>
      <c r="O44" s="78"/>
    </row>
    <row r="45" spans="1:15" ht="12.75">
      <c r="A45" s="82"/>
      <c r="B45" s="46"/>
      <c r="C45" s="46"/>
      <c r="D45" s="46"/>
      <c r="E45" s="84"/>
      <c r="F45" s="86"/>
      <c r="G45" s="88"/>
      <c r="H45" s="26"/>
      <c r="I45" s="73"/>
      <c r="J45" s="46"/>
      <c r="K45" s="46"/>
      <c r="L45" s="46"/>
      <c r="M45" s="76"/>
      <c r="N45" s="79"/>
      <c r="O45" s="79"/>
    </row>
    <row r="46" spans="1:15" ht="12.75">
      <c r="A46" s="71">
        <f>A43+1</f>
        <v>43477</v>
      </c>
      <c r="B46" s="43"/>
      <c r="C46" s="43"/>
      <c r="D46" s="44"/>
      <c r="E46" s="74">
        <f>C46+C47+C48-B46-B47-B48-D46-D47-D48</f>
        <v>0</v>
      </c>
      <c r="F46" s="80"/>
      <c r="G46" s="80"/>
      <c r="H46" s="26"/>
      <c r="I46" s="71">
        <f>I43+1</f>
        <v>43493</v>
      </c>
      <c r="J46" s="43"/>
      <c r="K46" s="43"/>
      <c r="L46" s="44"/>
      <c r="M46" s="74">
        <f>K46+K47+K48-J46-J47-J48-L46-L47-L48</f>
        <v>0</v>
      </c>
      <c r="N46" s="77"/>
      <c r="O46" s="80"/>
    </row>
    <row r="47" spans="1:15" ht="12.75">
      <c r="A47" s="81"/>
      <c r="B47" s="45"/>
      <c r="C47" s="45"/>
      <c r="D47" s="45"/>
      <c r="E47" s="83"/>
      <c r="F47" s="87"/>
      <c r="G47" s="87"/>
      <c r="H47" s="26"/>
      <c r="I47" s="72"/>
      <c r="J47" s="45"/>
      <c r="K47" s="45"/>
      <c r="L47" s="45"/>
      <c r="M47" s="75"/>
      <c r="N47" s="78"/>
      <c r="O47" s="78"/>
    </row>
    <row r="48" spans="1:15" ht="12.75">
      <c r="A48" s="82"/>
      <c r="B48" s="46"/>
      <c r="C48" s="46"/>
      <c r="D48" s="46"/>
      <c r="E48" s="84"/>
      <c r="F48" s="88"/>
      <c r="G48" s="88"/>
      <c r="H48" s="26"/>
      <c r="I48" s="73"/>
      <c r="J48" s="46"/>
      <c r="K48" s="46"/>
      <c r="L48" s="46"/>
      <c r="M48" s="76"/>
      <c r="N48" s="79"/>
      <c r="O48" s="79"/>
    </row>
    <row r="49" spans="1:15" ht="12.75">
      <c r="A49" s="71">
        <f>A46+1</f>
        <v>43478</v>
      </c>
      <c r="B49" s="43"/>
      <c r="C49" s="43"/>
      <c r="D49" s="44"/>
      <c r="E49" s="74">
        <f>C49+C50+C51-B49-B50-B51-D49-D50-D51</f>
        <v>0</v>
      </c>
      <c r="F49" s="80"/>
      <c r="G49" s="80"/>
      <c r="H49" s="26"/>
      <c r="I49" s="71">
        <f>I46+1</f>
        <v>43494</v>
      </c>
      <c r="J49" s="43"/>
      <c r="K49" s="43"/>
      <c r="L49" s="44"/>
      <c r="M49" s="74">
        <f>K49+K50+K51-J49-J50-J51-L49-L50-L51</f>
        <v>0</v>
      </c>
      <c r="N49" s="77"/>
      <c r="O49" s="80"/>
    </row>
    <row r="50" spans="1:15" ht="12.75">
      <c r="A50" s="81"/>
      <c r="B50" s="45"/>
      <c r="C50" s="45"/>
      <c r="D50" s="45"/>
      <c r="E50" s="83"/>
      <c r="F50" s="87"/>
      <c r="G50" s="87"/>
      <c r="H50" s="26"/>
      <c r="I50" s="72"/>
      <c r="J50" s="45"/>
      <c r="K50" s="45"/>
      <c r="L50" s="45"/>
      <c r="M50" s="75"/>
      <c r="N50" s="78"/>
      <c r="O50" s="78"/>
    </row>
    <row r="51" spans="1:15" ht="12.75">
      <c r="A51" s="82"/>
      <c r="B51" s="46"/>
      <c r="C51" s="46"/>
      <c r="D51" s="46"/>
      <c r="E51" s="84"/>
      <c r="F51" s="88"/>
      <c r="G51" s="88"/>
      <c r="H51" s="26"/>
      <c r="I51" s="73"/>
      <c r="J51" s="46"/>
      <c r="K51" s="46"/>
      <c r="L51" s="46"/>
      <c r="M51" s="76"/>
      <c r="N51" s="79"/>
      <c r="O51" s="79"/>
    </row>
    <row r="52" spans="1:15" ht="12.75">
      <c r="A52" s="71">
        <f>A49+1</f>
        <v>43479</v>
      </c>
      <c r="B52" s="43"/>
      <c r="C52" s="43"/>
      <c r="D52" s="44"/>
      <c r="E52" s="74">
        <f>C52+C53+C54-B52-B53-B54-D52-D53-D54</f>
        <v>0</v>
      </c>
      <c r="F52" s="77"/>
      <c r="G52" s="80"/>
      <c r="H52" s="26"/>
      <c r="I52" s="71">
        <f>I49+1</f>
        <v>43495</v>
      </c>
      <c r="J52" s="43"/>
      <c r="K52" s="43"/>
      <c r="L52" s="44"/>
      <c r="M52" s="74">
        <f>K52+K53+K54-J52-J53-J54-L52-L53-L54</f>
        <v>0</v>
      </c>
      <c r="N52" s="80"/>
      <c r="O52" s="80"/>
    </row>
    <row r="53" spans="1:15" ht="12.75">
      <c r="A53" s="81"/>
      <c r="B53" s="45"/>
      <c r="C53" s="45"/>
      <c r="D53" s="45"/>
      <c r="E53" s="83"/>
      <c r="F53" s="85"/>
      <c r="G53" s="87"/>
      <c r="H53" s="26"/>
      <c r="I53" s="72"/>
      <c r="J53" s="45"/>
      <c r="K53" s="45"/>
      <c r="L53" s="45"/>
      <c r="M53" s="75"/>
      <c r="N53" s="78"/>
      <c r="O53" s="78"/>
    </row>
    <row r="54" spans="1:15" ht="12.75">
      <c r="A54" s="82"/>
      <c r="B54" s="46"/>
      <c r="C54" s="46"/>
      <c r="D54" s="46"/>
      <c r="E54" s="84"/>
      <c r="F54" s="86"/>
      <c r="G54" s="88"/>
      <c r="H54" s="26"/>
      <c r="I54" s="73"/>
      <c r="J54" s="46"/>
      <c r="K54" s="46"/>
      <c r="L54" s="46"/>
      <c r="M54" s="76"/>
      <c r="N54" s="79"/>
      <c r="O54" s="79"/>
    </row>
    <row r="55" spans="1:15" ht="12.75">
      <c r="A55" s="71">
        <f>A52+1</f>
        <v>43480</v>
      </c>
      <c r="B55" s="43"/>
      <c r="C55" s="43"/>
      <c r="D55" s="44"/>
      <c r="E55" s="74">
        <f>C55+C56+C57-B55-B56-B57-D55-D56-D57</f>
        <v>0</v>
      </c>
      <c r="F55" s="77"/>
      <c r="G55" s="80"/>
      <c r="H55" s="32"/>
      <c r="I55" s="71">
        <f>I52+1</f>
        <v>43496</v>
      </c>
      <c r="J55" s="43"/>
      <c r="K55" s="43"/>
      <c r="L55" s="44"/>
      <c r="M55" s="74">
        <f>K55+K56+K57-J55-J56-J57-L55-L56-L57</f>
        <v>0</v>
      </c>
      <c r="N55" s="80"/>
      <c r="O55" s="80"/>
    </row>
    <row r="56" spans="1:15" ht="12.75">
      <c r="A56" s="81"/>
      <c r="B56" s="45"/>
      <c r="C56" s="45"/>
      <c r="D56" s="45"/>
      <c r="E56" s="83"/>
      <c r="F56" s="85"/>
      <c r="G56" s="87"/>
      <c r="H56" s="32"/>
      <c r="I56" s="72"/>
      <c r="J56" s="45"/>
      <c r="K56" s="45"/>
      <c r="L56" s="45"/>
      <c r="M56" s="75"/>
      <c r="N56" s="78"/>
      <c r="O56" s="78"/>
    </row>
    <row r="57" spans="1:15" ht="12.75">
      <c r="A57" s="82"/>
      <c r="B57" s="46"/>
      <c r="C57" s="46"/>
      <c r="D57" s="46"/>
      <c r="E57" s="84"/>
      <c r="F57" s="86"/>
      <c r="G57" s="88"/>
      <c r="H57" s="33"/>
      <c r="I57" s="73"/>
      <c r="J57" s="46"/>
      <c r="K57" s="46"/>
      <c r="L57" s="46"/>
      <c r="M57" s="76"/>
      <c r="N57" s="79"/>
      <c r="O57" s="79"/>
    </row>
    <row r="58" spans="1:15" ht="12.75">
      <c r="A58" s="71">
        <f>A55+1</f>
        <v>43481</v>
      </c>
      <c r="B58" s="43"/>
      <c r="C58" s="43"/>
      <c r="D58" s="44"/>
      <c r="E58" s="74">
        <f>C58+C59+C60-B58-B59-B60-D58-D59-D60</f>
        <v>0</v>
      </c>
      <c r="F58" s="80"/>
      <c r="G58" s="80"/>
      <c r="H58" s="26"/>
      <c r="I58" s="15" t="s">
        <v>4</v>
      </c>
      <c r="J58" s="1"/>
      <c r="K58" s="14"/>
      <c r="L58" s="16"/>
      <c r="M58" s="39">
        <f>E13+E16+E19+E22+E25+E28+E31+E34+E37+E40+E43+E46+E49+E52+E55+E58+M13+M16+M19+M22+M25+M28+M31+M34+M37+M40+M43+M46+M49+M52+M55</f>
        <v>0</v>
      </c>
      <c r="N58" s="17"/>
      <c r="O58" s="39">
        <f>G13+G16+G19+G22+G25+G28+G31+G34+G37+G40+G43+G46+G49+G52+G55+G58+O13+O16+O19+O22+O25+O28+O31+O34+O37+O40+O43+O46+O49+O52+O55</f>
        <v>0</v>
      </c>
    </row>
    <row r="59" spans="1:15" ht="13.5" thickBot="1">
      <c r="A59" s="81"/>
      <c r="B59" s="45"/>
      <c r="C59" s="45"/>
      <c r="D59" s="45"/>
      <c r="E59" s="83"/>
      <c r="F59" s="87"/>
      <c r="G59" s="87"/>
      <c r="H59" s="26"/>
      <c r="I59" s="18" t="s">
        <v>20</v>
      </c>
      <c r="J59" s="19"/>
      <c r="K59" s="20"/>
      <c r="L59" s="21"/>
      <c r="M59" s="89">
        <f>M58+O58</f>
        <v>0</v>
      </c>
      <c r="N59" s="90"/>
      <c r="O59" s="91"/>
    </row>
    <row r="60" spans="1:15" ht="13.5" thickTop="1">
      <c r="A60" s="82"/>
      <c r="B60" s="46"/>
      <c r="C60" s="46"/>
      <c r="D60" s="46"/>
      <c r="E60" s="84"/>
      <c r="F60" s="88"/>
      <c r="G60" s="88"/>
      <c r="H60" s="26"/>
      <c r="I60" s="34"/>
      <c r="J60" s="35"/>
      <c r="K60" s="92"/>
      <c r="L60" s="93"/>
      <c r="M60" s="35"/>
      <c r="N60" s="35"/>
      <c r="O60" s="36"/>
    </row>
    <row r="62" spans="1:15" ht="12.75">
      <c r="A62" s="94" t="s">
        <v>36</v>
      </c>
      <c r="B62" s="95"/>
      <c r="C62" s="96"/>
      <c r="D62" s="94" t="s">
        <v>37</v>
      </c>
      <c r="E62" s="95"/>
      <c r="F62" s="95"/>
      <c r="G62" s="96"/>
      <c r="H62" s="41"/>
      <c r="I62" s="94" t="s">
        <v>38</v>
      </c>
      <c r="J62" s="95"/>
      <c r="K62" s="96"/>
      <c r="L62" s="94" t="s">
        <v>39</v>
      </c>
      <c r="M62" s="95"/>
      <c r="N62" s="95"/>
      <c r="O62" s="96"/>
    </row>
    <row r="63" spans="1:15" ht="12.75">
      <c r="A63" s="97"/>
      <c r="B63" s="98"/>
      <c r="C63" s="99"/>
      <c r="D63" s="100">
        <f>M59</f>
        <v>0</v>
      </c>
      <c r="E63" s="101"/>
      <c r="F63" s="101"/>
      <c r="G63" s="102"/>
      <c r="I63" s="100">
        <f>IF(Verprobung!B2&lt;0,TEXT(0-Verprobung!B2,"- [hh]:mm"),Verprobung!B2)</f>
        <v>0</v>
      </c>
      <c r="J63" s="101"/>
      <c r="K63" s="102"/>
      <c r="L63" s="100">
        <f>I63</f>
        <v>0</v>
      </c>
      <c r="M63" s="101"/>
      <c r="N63" s="101"/>
      <c r="O63" s="102"/>
    </row>
    <row r="73" spans="16:17" ht="12.75">
      <c r="P73" s="22"/>
      <c r="Q73" s="23"/>
    </row>
  </sheetData>
  <sheetProtection password="CC94" sheet="1" selectLockedCells="1"/>
  <mergeCells count="147">
    <mergeCell ref="A62:C62"/>
    <mergeCell ref="D62:G62"/>
    <mergeCell ref="I62:K62"/>
    <mergeCell ref="L62:O62"/>
    <mergeCell ref="A63:C63"/>
    <mergeCell ref="D63:G63"/>
    <mergeCell ref="I63:K63"/>
    <mergeCell ref="L63:O63"/>
    <mergeCell ref="A55:A57"/>
    <mergeCell ref="E55:E57"/>
    <mergeCell ref="A58:A60"/>
    <mergeCell ref="E58:E60"/>
    <mergeCell ref="F58:F60"/>
    <mergeCell ref="G58:G60"/>
    <mergeCell ref="M59:O59"/>
    <mergeCell ref="K60:L60"/>
    <mergeCell ref="F55:F57"/>
    <mergeCell ref="G55:G57"/>
    <mergeCell ref="I55:I57"/>
    <mergeCell ref="M55:M57"/>
    <mergeCell ref="N49:N51"/>
    <mergeCell ref="O49:O51"/>
    <mergeCell ref="N52:N54"/>
    <mergeCell ref="O52:O54"/>
    <mergeCell ref="N55:N57"/>
    <mergeCell ref="O55:O57"/>
    <mergeCell ref="A52:A54"/>
    <mergeCell ref="E52:E54"/>
    <mergeCell ref="F52:F54"/>
    <mergeCell ref="G52:G54"/>
    <mergeCell ref="I52:I54"/>
    <mergeCell ref="M52:M54"/>
    <mergeCell ref="A49:A51"/>
    <mergeCell ref="E49:E51"/>
    <mergeCell ref="F49:F51"/>
    <mergeCell ref="G49:G51"/>
    <mergeCell ref="I49:I51"/>
    <mergeCell ref="M49:M51"/>
    <mergeCell ref="N43:N45"/>
    <mergeCell ref="O43:O45"/>
    <mergeCell ref="A46:A48"/>
    <mergeCell ref="E46:E48"/>
    <mergeCell ref="F46:F48"/>
    <mergeCell ref="G46:G48"/>
    <mergeCell ref="I46:I48"/>
    <mergeCell ref="M46:M48"/>
    <mergeCell ref="N46:N48"/>
    <mergeCell ref="O46:O48"/>
    <mergeCell ref="A43:A45"/>
    <mergeCell ref="E43:E45"/>
    <mergeCell ref="F43:F45"/>
    <mergeCell ref="G43:G45"/>
    <mergeCell ref="I43:I45"/>
    <mergeCell ref="M43:M45"/>
    <mergeCell ref="N37:N39"/>
    <mergeCell ref="O37:O39"/>
    <mergeCell ref="A40:A42"/>
    <mergeCell ref="E40:E42"/>
    <mergeCell ref="F40:F42"/>
    <mergeCell ref="G40:G42"/>
    <mergeCell ref="I40:I42"/>
    <mergeCell ref="M40:M42"/>
    <mergeCell ref="N40:N42"/>
    <mergeCell ref="O40:O42"/>
    <mergeCell ref="A37:A39"/>
    <mergeCell ref="E37:E39"/>
    <mergeCell ref="F37:F39"/>
    <mergeCell ref="G37:G39"/>
    <mergeCell ref="I37:I39"/>
    <mergeCell ref="M37:M39"/>
    <mergeCell ref="N31:N33"/>
    <mergeCell ref="O31:O33"/>
    <mergeCell ref="A34:A36"/>
    <mergeCell ref="E34:E36"/>
    <mergeCell ref="F34:F36"/>
    <mergeCell ref="G34:G36"/>
    <mergeCell ref="I34:I36"/>
    <mergeCell ref="M34:M36"/>
    <mergeCell ref="N34:N36"/>
    <mergeCell ref="O34:O36"/>
    <mergeCell ref="A31:A33"/>
    <mergeCell ref="E31:E33"/>
    <mergeCell ref="F31:F33"/>
    <mergeCell ref="G31:G33"/>
    <mergeCell ref="I31:I33"/>
    <mergeCell ref="M31:M33"/>
    <mergeCell ref="N25:N27"/>
    <mergeCell ref="O25:O27"/>
    <mergeCell ref="A28:A30"/>
    <mergeCell ref="E28:E30"/>
    <mergeCell ref="F28:F30"/>
    <mergeCell ref="G28:G30"/>
    <mergeCell ref="I28:I30"/>
    <mergeCell ref="M28:M30"/>
    <mergeCell ref="N28:N30"/>
    <mergeCell ref="O28:O30"/>
    <mergeCell ref="A25:A27"/>
    <mergeCell ref="E25:E27"/>
    <mergeCell ref="F25:F27"/>
    <mergeCell ref="G25:G27"/>
    <mergeCell ref="I25:I27"/>
    <mergeCell ref="M25:M27"/>
    <mergeCell ref="N19:N21"/>
    <mergeCell ref="O19:O21"/>
    <mergeCell ref="A22:A24"/>
    <mergeCell ref="E22:E24"/>
    <mergeCell ref="F22:F24"/>
    <mergeCell ref="G22:G24"/>
    <mergeCell ref="I22:I24"/>
    <mergeCell ref="M22:M24"/>
    <mergeCell ref="N22:N24"/>
    <mergeCell ref="O22:O24"/>
    <mergeCell ref="A19:A21"/>
    <mergeCell ref="E19:E21"/>
    <mergeCell ref="F19:F21"/>
    <mergeCell ref="G19:G21"/>
    <mergeCell ref="I19:I21"/>
    <mergeCell ref="M19:M21"/>
    <mergeCell ref="N13:N15"/>
    <mergeCell ref="O13:O15"/>
    <mergeCell ref="A16:A18"/>
    <mergeCell ref="E16:E18"/>
    <mergeCell ref="F16:F18"/>
    <mergeCell ref="G16:G18"/>
    <mergeCell ref="I16:I18"/>
    <mergeCell ref="M16:M18"/>
    <mergeCell ref="N16:N18"/>
    <mergeCell ref="O16:O18"/>
    <mergeCell ref="A13:A15"/>
    <mergeCell ref="E13:E15"/>
    <mergeCell ref="F13:F15"/>
    <mergeCell ref="G13:G15"/>
    <mergeCell ref="I13:I15"/>
    <mergeCell ref="M13:M15"/>
    <mergeCell ref="F8:G8"/>
    <mergeCell ref="N8:O8"/>
    <mergeCell ref="F9:G9"/>
    <mergeCell ref="N9:O9"/>
    <mergeCell ref="B10:D12"/>
    <mergeCell ref="J10:L12"/>
    <mergeCell ref="A1:O1"/>
    <mergeCell ref="K3:M3"/>
    <mergeCell ref="K5:M5"/>
    <mergeCell ref="B7:G7"/>
    <mergeCell ref="J7:O7"/>
    <mergeCell ref="C3:F3"/>
    <mergeCell ref="C5:F5"/>
  </mergeCells>
  <conditionalFormatting sqref="L63">
    <cfRule type="cellIs" priority="38" dxfId="35" operator="lessThan" stopIfTrue="1">
      <formula>0</formula>
    </cfRule>
  </conditionalFormatting>
  <conditionalFormatting sqref="A13:G15">
    <cfRule type="expression" priority="34" dxfId="0" stopIfTrue="1">
      <formula>WEEKDAY($A$13,2)&gt;=6</formula>
    </cfRule>
  </conditionalFormatting>
  <conditionalFormatting sqref="A19:G21">
    <cfRule type="expression" priority="33" dxfId="0" stopIfTrue="1">
      <formula>WEEKDAY($A$19,2)&gt;=6</formula>
    </cfRule>
  </conditionalFormatting>
  <conditionalFormatting sqref="A16:G18">
    <cfRule type="expression" priority="32" dxfId="0" stopIfTrue="1">
      <formula>WEEKDAY($A$16,2)&gt;=6</formula>
    </cfRule>
  </conditionalFormatting>
  <conditionalFormatting sqref="A22:G24">
    <cfRule type="expression" priority="31" dxfId="0" stopIfTrue="1">
      <formula>WEEKDAY($A$22,2)&gt;=6</formula>
    </cfRule>
  </conditionalFormatting>
  <conditionalFormatting sqref="A25:G27">
    <cfRule type="expression" priority="30" dxfId="0" stopIfTrue="1">
      <formula>WEEKDAY($A$25,2)&gt;=6</formula>
    </cfRule>
  </conditionalFormatting>
  <conditionalFormatting sqref="A28:G30">
    <cfRule type="expression" priority="29" dxfId="0" stopIfTrue="1">
      <formula>WEEKDAY($A$28,2)&gt;=6</formula>
    </cfRule>
  </conditionalFormatting>
  <conditionalFormatting sqref="A31:G33">
    <cfRule type="expression" priority="28" dxfId="0" stopIfTrue="1">
      <formula>WEEKDAY($A$31,2)&gt;=6</formula>
    </cfRule>
  </conditionalFormatting>
  <conditionalFormatting sqref="A34:G36">
    <cfRule type="expression" priority="27" dxfId="0" stopIfTrue="1">
      <formula>WEEKDAY($A$34,2)&gt;=6</formula>
    </cfRule>
  </conditionalFormatting>
  <conditionalFormatting sqref="A37:G39">
    <cfRule type="expression" priority="26" dxfId="0" stopIfTrue="1">
      <formula>WEEKDAY($A$37,2)&gt;=6</formula>
    </cfRule>
  </conditionalFormatting>
  <conditionalFormatting sqref="A40:G42">
    <cfRule type="expression" priority="25" dxfId="0" stopIfTrue="1">
      <formula>WEEKDAY($A$40,2)&gt;=6</formula>
    </cfRule>
  </conditionalFormatting>
  <conditionalFormatting sqref="A43:G45">
    <cfRule type="expression" priority="24" dxfId="0" stopIfTrue="1">
      <formula>WEEKDAY($A$43,2)&gt;=6</formula>
    </cfRule>
  </conditionalFormatting>
  <conditionalFormatting sqref="A46:G48">
    <cfRule type="expression" priority="22" dxfId="0" stopIfTrue="1">
      <formula>WEEKDAY($A$46,2)&gt;=6</formula>
    </cfRule>
  </conditionalFormatting>
  <conditionalFormatting sqref="A49:G51">
    <cfRule type="expression" priority="21" dxfId="0" stopIfTrue="1">
      <formula>WEEKDAY($A$49,2)&gt;=6</formula>
    </cfRule>
  </conditionalFormatting>
  <conditionalFormatting sqref="A52:G54">
    <cfRule type="expression" priority="20" dxfId="0" stopIfTrue="1">
      <formula>WEEKDAY($A$52,2)&gt;=6</formula>
    </cfRule>
  </conditionalFormatting>
  <conditionalFormatting sqref="A55:G57">
    <cfRule type="expression" priority="19" dxfId="0" stopIfTrue="1">
      <formula>WEEKDAY($A$55,2)&gt;=6</formula>
    </cfRule>
  </conditionalFormatting>
  <conditionalFormatting sqref="A58:G60">
    <cfRule type="expression" priority="18" dxfId="0" stopIfTrue="1">
      <formula>WEEKDAY($A$58,2)&gt;=6</formula>
    </cfRule>
  </conditionalFormatting>
  <conditionalFormatting sqref="I13:O15">
    <cfRule type="expression" priority="17" dxfId="0" stopIfTrue="1">
      <formula>WEEKDAY($I$13,2)&gt;=6</formula>
    </cfRule>
  </conditionalFormatting>
  <conditionalFormatting sqref="I16:O18">
    <cfRule type="expression" priority="16" dxfId="0" stopIfTrue="1">
      <formula>WEEKDAY($I$16,2)&gt;=6</formula>
    </cfRule>
  </conditionalFormatting>
  <conditionalFormatting sqref="I19:O21">
    <cfRule type="expression" priority="15" dxfId="0" stopIfTrue="1">
      <formula>WEEKDAY($I$19,2)&gt;=6</formula>
    </cfRule>
  </conditionalFormatting>
  <conditionalFormatting sqref="I22:O24">
    <cfRule type="expression" priority="14" dxfId="0" stopIfTrue="1">
      <formula>WEEKDAY($I$22,2)&gt;=6</formula>
    </cfRule>
  </conditionalFormatting>
  <conditionalFormatting sqref="I25:O27">
    <cfRule type="expression" priority="13" dxfId="0" stopIfTrue="1">
      <formula>WEEKDAY($I$25,2)&gt;=6</formula>
    </cfRule>
  </conditionalFormatting>
  <conditionalFormatting sqref="I28:O30">
    <cfRule type="expression" priority="12" dxfId="0" stopIfTrue="1">
      <formula>WEEKDAY($I$28,2)&gt;=6</formula>
    </cfRule>
  </conditionalFormatting>
  <conditionalFormatting sqref="I31:O33">
    <cfRule type="expression" priority="11" dxfId="0" stopIfTrue="1">
      <formula>WEEKDAY($I$31,2)&gt;=6</formula>
    </cfRule>
  </conditionalFormatting>
  <conditionalFormatting sqref="I34:O36">
    <cfRule type="expression" priority="10" dxfId="0" stopIfTrue="1">
      <formula>WEEKDAY($I$34,2)&gt;=6</formula>
    </cfRule>
  </conditionalFormatting>
  <conditionalFormatting sqref="I37:O39">
    <cfRule type="expression" priority="9" dxfId="0" stopIfTrue="1">
      <formula>WEEKDAY($I$37,2)&gt;=6</formula>
    </cfRule>
  </conditionalFormatting>
  <conditionalFormatting sqref="I40:O42">
    <cfRule type="expression" priority="8" dxfId="0" stopIfTrue="1">
      <formula>WEEKDAY($I$40,2)&gt;=6</formula>
    </cfRule>
  </conditionalFormatting>
  <conditionalFormatting sqref="I43:O45">
    <cfRule type="expression" priority="7" dxfId="0" stopIfTrue="1">
      <formula>WEEKDAY($I$43,2)&gt;=6</formula>
    </cfRule>
  </conditionalFormatting>
  <conditionalFormatting sqref="I46:O48">
    <cfRule type="expression" priority="6" dxfId="0" stopIfTrue="1">
      <formula>WEEKDAY($I$46,2)&gt;=6</formula>
    </cfRule>
  </conditionalFormatting>
  <conditionalFormatting sqref="I49:O51">
    <cfRule type="expression" priority="5" dxfId="0" stopIfTrue="1">
      <formula>WEEKDAY($I$49,2)&gt;=6</formula>
    </cfRule>
  </conditionalFormatting>
  <conditionalFormatting sqref="I52:O54">
    <cfRule type="expression" priority="4" dxfId="0" stopIfTrue="1">
      <formula>WEEKDAY($I$52,2)&gt;=6</formula>
    </cfRule>
  </conditionalFormatting>
  <conditionalFormatting sqref="I55:O57">
    <cfRule type="expression" priority="3" dxfId="0" stopIfTrue="1">
      <formula>WEEKDAY($I$55,2)&gt;=6</formula>
    </cfRule>
  </conditionalFormatting>
  <conditionalFormatting sqref="C3:F3">
    <cfRule type="expression" priority="2" dxfId="351" stopIfTrue="1">
      <formula>$C$3=""</formula>
    </cfRule>
  </conditionalFormatting>
  <conditionalFormatting sqref="C5:F5">
    <cfRule type="expression" priority="1" dxfId="351" stopIfTrue="1">
      <formula>$C$5=""</formula>
    </cfRule>
  </conditionalFormatting>
  <printOptions/>
  <pageMargins left="0.7" right="0.7" top="0.787401575" bottom="0.787401575" header="0.3" footer="0.3"/>
  <pageSetup horizontalDpi="600" verticalDpi="600" orientation="portrait" paperSize="9" scale="9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1">
      <pane ySplit="12" topLeftCell="A13" activePane="bottomLeft" state="frozen"/>
      <selection pane="topLeft" activeCell="M37" sqref="M37:M39"/>
      <selection pane="bottomLeft" activeCell="B13" sqref="B13"/>
    </sheetView>
  </sheetViews>
  <sheetFormatPr defaultColWidth="11.421875" defaultRowHeight="12.75"/>
  <cols>
    <col min="1" max="1" width="6.421875" style="0" customWidth="1"/>
    <col min="2" max="5" width="6.57421875" style="0" customWidth="1"/>
    <col min="6" max="6" width="2.140625" style="0" customWidth="1"/>
    <col min="7" max="7" width="8.140625" style="0" customWidth="1"/>
    <col min="8" max="8" width="1.7109375" style="0" customWidth="1"/>
    <col min="9" max="13" width="6.57421875" style="0" customWidth="1"/>
    <col min="14" max="14" width="2.28125" style="0" customWidth="1"/>
    <col min="15" max="15" width="8.140625" style="0" customWidth="1"/>
    <col min="16" max="16" width="5.140625" style="0" customWidth="1"/>
  </cols>
  <sheetData>
    <row r="1" spans="1:15" ht="12.75">
      <c r="A1" s="50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4.5" customHeight="1">
      <c r="A2" s="25"/>
      <c r="B2" s="25"/>
      <c r="C2" s="25"/>
      <c r="D2" s="25"/>
      <c r="E2" s="25"/>
      <c r="F2" s="25"/>
      <c r="G2" s="25"/>
      <c r="H2" s="25"/>
      <c r="I2" s="25"/>
      <c r="J2" s="26"/>
      <c r="K2" s="26"/>
      <c r="L2" s="26"/>
      <c r="M2" s="26"/>
      <c r="N2" s="26"/>
      <c r="O2" s="26"/>
    </row>
    <row r="3" spans="1:15" ht="12.75">
      <c r="A3" s="27" t="s">
        <v>12</v>
      </c>
      <c r="B3" s="25"/>
      <c r="C3" s="103">
        <f>Januar!C3</f>
        <v>0</v>
      </c>
      <c r="D3" s="103"/>
      <c r="E3" s="103"/>
      <c r="F3" s="103"/>
      <c r="G3" s="28"/>
      <c r="H3" s="25"/>
      <c r="I3" s="25"/>
      <c r="J3" s="29" t="s">
        <v>21</v>
      </c>
      <c r="K3" s="104" t="s">
        <v>33</v>
      </c>
      <c r="L3" s="105"/>
      <c r="M3" s="105"/>
      <c r="N3" s="26"/>
      <c r="O3" s="26"/>
    </row>
    <row r="4" spans="1:15" ht="12.75">
      <c r="A4" s="25"/>
      <c r="B4" s="25"/>
      <c r="C4" s="25"/>
      <c r="D4" s="25"/>
      <c r="E4" s="25"/>
      <c r="F4" s="25"/>
      <c r="G4" s="25"/>
      <c r="H4" s="25"/>
      <c r="I4" s="25"/>
      <c r="J4" s="29"/>
      <c r="K4" s="29"/>
      <c r="L4" s="26"/>
      <c r="M4" s="26"/>
      <c r="N4" s="26"/>
      <c r="O4" s="26"/>
    </row>
    <row r="5" spans="1:15" ht="12.75">
      <c r="A5" s="27" t="s">
        <v>11</v>
      </c>
      <c r="B5" s="25"/>
      <c r="C5" s="103">
        <f>Januar!C5</f>
        <v>0</v>
      </c>
      <c r="D5" s="103"/>
      <c r="E5" s="103"/>
      <c r="F5" s="103"/>
      <c r="G5" s="25"/>
      <c r="H5" s="25"/>
      <c r="I5" s="25"/>
      <c r="J5" s="29" t="s">
        <v>22</v>
      </c>
      <c r="K5" s="103">
        <f>Januar!K5</f>
        <v>2019</v>
      </c>
      <c r="L5" s="103"/>
      <c r="M5" s="103"/>
      <c r="N5" s="26"/>
      <c r="O5" s="26"/>
    </row>
    <row r="6" spans="1:15" ht="12.75">
      <c r="A6" s="27"/>
      <c r="B6" s="25"/>
      <c r="C6" s="28"/>
      <c r="D6" s="28"/>
      <c r="E6" s="28"/>
      <c r="F6" s="28"/>
      <c r="G6" s="28"/>
      <c r="H6" s="29"/>
      <c r="I6" s="28"/>
      <c r="J6" s="26"/>
      <c r="K6" s="26"/>
      <c r="L6" s="26"/>
      <c r="M6" s="26"/>
      <c r="N6" s="26"/>
      <c r="O6" s="26"/>
    </row>
    <row r="7" spans="1:15" ht="12.75">
      <c r="A7" s="4"/>
      <c r="B7" s="55" t="s">
        <v>7</v>
      </c>
      <c r="C7" s="56"/>
      <c r="D7" s="56"/>
      <c r="E7" s="56"/>
      <c r="F7" s="56"/>
      <c r="G7" s="57"/>
      <c r="H7" s="28"/>
      <c r="I7" s="4"/>
      <c r="J7" s="55" t="s">
        <v>7</v>
      </c>
      <c r="K7" s="56"/>
      <c r="L7" s="56"/>
      <c r="M7" s="56"/>
      <c r="N7" s="56"/>
      <c r="O7" s="57"/>
    </row>
    <row r="8" spans="1:15" ht="12.75">
      <c r="A8" s="6" t="s">
        <v>2</v>
      </c>
      <c r="B8" s="7" t="s">
        <v>0</v>
      </c>
      <c r="C8" s="7" t="s">
        <v>1</v>
      </c>
      <c r="D8" s="7" t="s">
        <v>5</v>
      </c>
      <c r="E8" s="7" t="s">
        <v>6</v>
      </c>
      <c r="F8" s="58" t="s">
        <v>8</v>
      </c>
      <c r="G8" s="59"/>
      <c r="H8" s="30"/>
      <c r="I8" s="6" t="s">
        <v>2</v>
      </c>
      <c r="J8" s="7" t="s">
        <v>0</v>
      </c>
      <c r="K8" s="7" t="s">
        <v>1</v>
      </c>
      <c r="L8" s="7" t="s">
        <v>5</v>
      </c>
      <c r="M8" s="7" t="s">
        <v>6</v>
      </c>
      <c r="N8" s="58" t="s">
        <v>8</v>
      </c>
      <c r="O8" s="59"/>
    </row>
    <row r="9" spans="1:15" ht="12.75" customHeight="1">
      <c r="A9" s="8" t="s">
        <v>3</v>
      </c>
      <c r="B9" s="8" t="s">
        <v>10</v>
      </c>
      <c r="C9" s="8" t="s">
        <v>10</v>
      </c>
      <c r="D9" s="8" t="s">
        <v>10</v>
      </c>
      <c r="E9" s="8" t="s">
        <v>10</v>
      </c>
      <c r="F9" s="60" t="s">
        <v>9</v>
      </c>
      <c r="G9" s="61"/>
      <c r="H9" s="30"/>
      <c r="I9" s="8" t="s">
        <v>3</v>
      </c>
      <c r="J9" s="8" t="s">
        <v>10</v>
      </c>
      <c r="K9" s="8" t="s">
        <v>10</v>
      </c>
      <c r="L9" s="8" t="s">
        <v>10</v>
      </c>
      <c r="M9" s="8" t="s">
        <v>10</v>
      </c>
      <c r="N9" s="60" t="s">
        <v>9</v>
      </c>
      <c r="O9" s="61"/>
    </row>
    <row r="10" spans="1:15" ht="9.75" customHeight="1">
      <c r="A10" s="5"/>
      <c r="B10" s="62" t="s">
        <v>23</v>
      </c>
      <c r="C10" s="63"/>
      <c r="D10" s="64"/>
      <c r="E10" s="5"/>
      <c r="F10" s="37" t="s">
        <v>17</v>
      </c>
      <c r="G10" s="13" t="s">
        <v>16</v>
      </c>
      <c r="H10" s="28"/>
      <c r="I10" s="5"/>
      <c r="J10" s="62" t="s">
        <v>23</v>
      </c>
      <c r="K10" s="63"/>
      <c r="L10" s="64"/>
      <c r="M10" s="5"/>
      <c r="N10" s="37" t="s">
        <v>17</v>
      </c>
      <c r="O10" s="13" t="s">
        <v>16</v>
      </c>
    </row>
    <row r="11" spans="1:15" ht="9.75" customHeight="1">
      <c r="A11" s="5"/>
      <c r="B11" s="65"/>
      <c r="C11" s="66"/>
      <c r="D11" s="67"/>
      <c r="E11" s="5"/>
      <c r="F11" s="37" t="s">
        <v>18</v>
      </c>
      <c r="G11" s="11" t="s">
        <v>15</v>
      </c>
      <c r="H11" s="28"/>
      <c r="I11" s="5"/>
      <c r="J11" s="65"/>
      <c r="K11" s="66"/>
      <c r="L11" s="67"/>
      <c r="M11" s="5"/>
      <c r="N11" s="37" t="s">
        <v>18</v>
      </c>
      <c r="O11" s="11" t="s">
        <v>15</v>
      </c>
    </row>
    <row r="12" spans="1:20" ht="9.75" customHeight="1">
      <c r="A12" s="2"/>
      <c r="B12" s="68"/>
      <c r="C12" s="69"/>
      <c r="D12" s="70"/>
      <c r="E12" s="3"/>
      <c r="F12" s="38" t="s">
        <v>19</v>
      </c>
      <c r="G12" s="12" t="s">
        <v>13</v>
      </c>
      <c r="H12" s="31"/>
      <c r="I12" s="2"/>
      <c r="J12" s="68"/>
      <c r="K12" s="69"/>
      <c r="L12" s="70"/>
      <c r="M12" s="3"/>
      <c r="N12" s="38" t="s">
        <v>19</v>
      </c>
      <c r="O12" s="12" t="s">
        <v>13</v>
      </c>
      <c r="P12" s="23"/>
      <c r="Q12" s="23"/>
      <c r="R12" s="23"/>
      <c r="S12" s="23"/>
      <c r="T12" s="24"/>
    </row>
    <row r="13" spans="1:20" ht="12.75">
      <c r="A13" s="71">
        <f>DATE($K$5,10,1)</f>
        <v>43739</v>
      </c>
      <c r="B13" s="43"/>
      <c r="C13" s="43"/>
      <c r="D13" s="44"/>
      <c r="E13" s="74">
        <f>C13+C14+C15-B13-B14-B15-D13-D14-D15</f>
        <v>0</v>
      </c>
      <c r="F13" s="77"/>
      <c r="G13" s="80"/>
      <c r="H13" s="32"/>
      <c r="I13" s="71">
        <f>A58+1</f>
        <v>43755</v>
      </c>
      <c r="J13" s="43"/>
      <c r="K13" s="43"/>
      <c r="L13" s="44"/>
      <c r="M13" s="74">
        <f>K13+K14+K15-J13-J14-J15-L13-L14-L15</f>
        <v>0</v>
      </c>
      <c r="N13" s="80"/>
      <c r="O13" s="80"/>
      <c r="P13" s="9"/>
      <c r="Q13" s="9"/>
      <c r="R13" s="9"/>
      <c r="S13" s="9"/>
      <c r="T13" s="10"/>
    </row>
    <row r="14" spans="1:20" ht="12.75">
      <c r="A14" s="72"/>
      <c r="B14" s="45"/>
      <c r="C14" s="45"/>
      <c r="D14" s="45"/>
      <c r="E14" s="75"/>
      <c r="F14" s="78"/>
      <c r="G14" s="78"/>
      <c r="H14" s="32"/>
      <c r="I14" s="72"/>
      <c r="J14" s="45"/>
      <c r="K14" s="45"/>
      <c r="L14" s="45"/>
      <c r="M14" s="75"/>
      <c r="N14" s="78"/>
      <c r="O14" s="78"/>
      <c r="P14" s="9"/>
      <c r="Q14" s="9"/>
      <c r="R14" s="9"/>
      <c r="S14" s="9"/>
      <c r="T14" s="9"/>
    </row>
    <row r="15" spans="1:20" ht="12.75">
      <c r="A15" s="73"/>
      <c r="B15" s="46"/>
      <c r="C15" s="46"/>
      <c r="D15" s="46"/>
      <c r="E15" s="76"/>
      <c r="F15" s="79"/>
      <c r="G15" s="79"/>
      <c r="H15" s="33"/>
      <c r="I15" s="73"/>
      <c r="J15" s="46"/>
      <c r="K15" s="46"/>
      <c r="L15" s="46"/>
      <c r="M15" s="76"/>
      <c r="N15" s="79"/>
      <c r="O15" s="79"/>
      <c r="P15" s="9"/>
      <c r="Q15" s="9"/>
      <c r="R15" s="9"/>
      <c r="S15" s="9"/>
      <c r="T15" s="9"/>
    </row>
    <row r="16" spans="1:15" ht="12.75">
      <c r="A16" s="71">
        <f>A13+1</f>
        <v>43740</v>
      </c>
      <c r="B16" s="43"/>
      <c r="C16" s="43"/>
      <c r="D16" s="44"/>
      <c r="E16" s="74">
        <f>C16+C17+C18-B16-B17-B18-D16-D17-D18</f>
        <v>0</v>
      </c>
      <c r="F16" s="77"/>
      <c r="G16" s="80"/>
      <c r="H16" s="26"/>
      <c r="I16" s="71">
        <f>I13+1</f>
        <v>43756</v>
      </c>
      <c r="J16" s="43"/>
      <c r="K16" s="43"/>
      <c r="L16" s="44"/>
      <c r="M16" s="74">
        <f>K16+K17+K18-J16-J17-J18-L16-L17-L18</f>
        <v>0</v>
      </c>
      <c r="N16" s="77"/>
      <c r="O16" s="80"/>
    </row>
    <row r="17" spans="1:15" ht="12.75">
      <c r="A17" s="72"/>
      <c r="B17" s="45"/>
      <c r="C17" s="45"/>
      <c r="D17" s="45"/>
      <c r="E17" s="75"/>
      <c r="F17" s="78"/>
      <c r="G17" s="78"/>
      <c r="H17" s="26"/>
      <c r="I17" s="72"/>
      <c r="J17" s="45"/>
      <c r="K17" s="45"/>
      <c r="L17" s="45"/>
      <c r="M17" s="75"/>
      <c r="N17" s="78"/>
      <c r="O17" s="78"/>
    </row>
    <row r="18" spans="1:15" ht="12.75">
      <c r="A18" s="73"/>
      <c r="B18" s="46"/>
      <c r="C18" s="46"/>
      <c r="D18" s="46"/>
      <c r="E18" s="76"/>
      <c r="F18" s="79"/>
      <c r="G18" s="79"/>
      <c r="H18" s="26"/>
      <c r="I18" s="73"/>
      <c r="J18" s="46"/>
      <c r="K18" s="46"/>
      <c r="L18" s="46"/>
      <c r="M18" s="76"/>
      <c r="N18" s="79"/>
      <c r="O18" s="79"/>
    </row>
    <row r="19" spans="1:15" ht="12.75">
      <c r="A19" s="71">
        <f>A16+1</f>
        <v>43741</v>
      </c>
      <c r="B19" s="43"/>
      <c r="C19" s="43"/>
      <c r="D19" s="44"/>
      <c r="E19" s="74">
        <f>C19+C20+C21-B19-B20-B21-D19-D20-D21</f>
        <v>0</v>
      </c>
      <c r="F19" s="77"/>
      <c r="G19" s="80"/>
      <c r="H19" s="26"/>
      <c r="I19" s="71">
        <f>I16+1</f>
        <v>43757</v>
      </c>
      <c r="J19" s="43"/>
      <c r="K19" s="43"/>
      <c r="L19" s="44"/>
      <c r="M19" s="74">
        <f>K19+K20+K21-J19-J20-J21-L19-L20-L21</f>
        <v>0</v>
      </c>
      <c r="N19" s="80"/>
      <c r="O19" s="80"/>
    </row>
    <row r="20" spans="1:15" ht="12.75">
      <c r="A20" s="72"/>
      <c r="B20" s="45"/>
      <c r="C20" s="45"/>
      <c r="D20" s="45"/>
      <c r="E20" s="75"/>
      <c r="F20" s="78"/>
      <c r="G20" s="78"/>
      <c r="H20" s="26"/>
      <c r="I20" s="72"/>
      <c r="J20" s="45"/>
      <c r="K20" s="45"/>
      <c r="L20" s="45"/>
      <c r="M20" s="75"/>
      <c r="N20" s="78"/>
      <c r="O20" s="78"/>
    </row>
    <row r="21" spans="1:15" ht="12.75">
      <c r="A21" s="73"/>
      <c r="B21" s="46"/>
      <c r="C21" s="46"/>
      <c r="D21" s="46"/>
      <c r="E21" s="76"/>
      <c r="F21" s="79"/>
      <c r="G21" s="79"/>
      <c r="H21" s="26"/>
      <c r="I21" s="73"/>
      <c r="J21" s="46"/>
      <c r="K21" s="46"/>
      <c r="L21" s="46"/>
      <c r="M21" s="76"/>
      <c r="N21" s="79"/>
      <c r="O21" s="79"/>
    </row>
    <row r="22" spans="1:15" ht="12.75">
      <c r="A22" s="71">
        <f>A19+1</f>
        <v>43742</v>
      </c>
      <c r="B22" s="43"/>
      <c r="C22" s="43"/>
      <c r="D22" s="44"/>
      <c r="E22" s="74">
        <f>C22+C23+C24-B22-B23-B24-D22-D23-D24</f>
        <v>0</v>
      </c>
      <c r="F22" s="77"/>
      <c r="G22" s="80"/>
      <c r="H22" s="26"/>
      <c r="I22" s="71">
        <f>I19+1</f>
        <v>43758</v>
      </c>
      <c r="J22" s="43"/>
      <c r="K22" s="43"/>
      <c r="L22" s="44"/>
      <c r="M22" s="74">
        <f>K22+K23+K24-J22-J23-J24-L22-L23-L24</f>
        <v>0</v>
      </c>
      <c r="N22" s="80"/>
      <c r="O22" s="80"/>
    </row>
    <row r="23" spans="1:15" ht="12.75">
      <c r="A23" s="81"/>
      <c r="B23" s="45"/>
      <c r="C23" s="45"/>
      <c r="D23" s="45"/>
      <c r="E23" s="83"/>
      <c r="F23" s="85"/>
      <c r="G23" s="87"/>
      <c r="H23" s="26"/>
      <c r="I23" s="72"/>
      <c r="J23" s="45"/>
      <c r="K23" s="45"/>
      <c r="L23" s="45"/>
      <c r="M23" s="75"/>
      <c r="N23" s="78"/>
      <c r="O23" s="78"/>
    </row>
    <row r="24" spans="1:15" ht="12.75">
      <c r="A24" s="82"/>
      <c r="B24" s="46"/>
      <c r="C24" s="46"/>
      <c r="D24" s="46"/>
      <c r="E24" s="84"/>
      <c r="F24" s="86"/>
      <c r="G24" s="88"/>
      <c r="H24" s="26"/>
      <c r="I24" s="73"/>
      <c r="J24" s="46"/>
      <c r="K24" s="46"/>
      <c r="L24" s="46"/>
      <c r="M24" s="76"/>
      <c r="N24" s="79"/>
      <c r="O24" s="79"/>
    </row>
    <row r="25" spans="1:15" ht="12.75">
      <c r="A25" s="71">
        <f>A22+1</f>
        <v>43743</v>
      </c>
      <c r="B25" s="43"/>
      <c r="C25" s="43"/>
      <c r="D25" s="44"/>
      <c r="E25" s="74">
        <f>C25+C26+C27-B25-B26-B27-D25-D26-D27</f>
        <v>0</v>
      </c>
      <c r="F25" s="80"/>
      <c r="G25" s="80"/>
      <c r="H25" s="26"/>
      <c r="I25" s="71">
        <f>I22+1</f>
        <v>43759</v>
      </c>
      <c r="J25" s="43"/>
      <c r="K25" s="43"/>
      <c r="L25" s="44"/>
      <c r="M25" s="74">
        <f>K25+K26+K27-J25-J26-J27-L25-L26-L27</f>
        <v>0</v>
      </c>
      <c r="N25" s="77"/>
      <c r="O25" s="80"/>
    </row>
    <row r="26" spans="1:15" ht="12.75">
      <c r="A26" s="81"/>
      <c r="B26" s="45"/>
      <c r="C26" s="45"/>
      <c r="D26" s="45"/>
      <c r="E26" s="83"/>
      <c r="F26" s="87"/>
      <c r="G26" s="87"/>
      <c r="H26" s="26"/>
      <c r="I26" s="72"/>
      <c r="J26" s="45"/>
      <c r="K26" s="45"/>
      <c r="L26" s="45"/>
      <c r="M26" s="75"/>
      <c r="N26" s="78"/>
      <c r="O26" s="78"/>
    </row>
    <row r="27" spans="1:15" ht="12.75">
      <c r="A27" s="82"/>
      <c r="B27" s="46"/>
      <c r="C27" s="46"/>
      <c r="D27" s="46"/>
      <c r="E27" s="84"/>
      <c r="F27" s="88"/>
      <c r="G27" s="88"/>
      <c r="H27" s="26"/>
      <c r="I27" s="73"/>
      <c r="J27" s="46"/>
      <c r="K27" s="46"/>
      <c r="L27" s="46"/>
      <c r="M27" s="76"/>
      <c r="N27" s="79"/>
      <c r="O27" s="79"/>
    </row>
    <row r="28" spans="1:15" ht="12.75">
      <c r="A28" s="71">
        <f>A25+1</f>
        <v>43744</v>
      </c>
      <c r="B28" s="43"/>
      <c r="C28" s="43"/>
      <c r="D28" s="44"/>
      <c r="E28" s="74">
        <f>C28+C29+C30-B28-B29-B30-D28-D29-D30</f>
        <v>0</v>
      </c>
      <c r="F28" s="80"/>
      <c r="G28" s="80"/>
      <c r="H28" s="26"/>
      <c r="I28" s="71">
        <f>I25+1</f>
        <v>43760</v>
      </c>
      <c r="J28" s="43"/>
      <c r="K28" s="43"/>
      <c r="L28" s="44"/>
      <c r="M28" s="74">
        <f>K28+K29+K30-J28-J29-J30-L28-L29-L30</f>
        <v>0</v>
      </c>
      <c r="N28" s="77"/>
      <c r="O28" s="80"/>
    </row>
    <row r="29" spans="1:15" ht="12.75">
      <c r="A29" s="81"/>
      <c r="B29" s="45"/>
      <c r="C29" s="45"/>
      <c r="D29" s="45"/>
      <c r="E29" s="83"/>
      <c r="F29" s="87"/>
      <c r="G29" s="87"/>
      <c r="H29" s="26"/>
      <c r="I29" s="72"/>
      <c r="J29" s="45"/>
      <c r="K29" s="45"/>
      <c r="L29" s="45"/>
      <c r="M29" s="75"/>
      <c r="N29" s="78"/>
      <c r="O29" s="78"/>
    </row>
    <row r="30" spans="1:15" ht="12.75">
      <c r="A30" s="82"/>
      <c r="B30" s="46"/>
      <c r="C30" s="46"/>
      <c r="D30" s="46"/>
      <c r="E30" s="84"/>
      <c r="F30" s="88"/>
      <c r="G30" s="88"/>
      <c r="H30" s="26"/>
      <c r="I30" s="73"/>
      <c r="J30" s="46"/>
      <c r="K30" s="46"/>
      <c r="L30" s="46"/>
      <c r="M30" s="76"/>
      <c r="N30" s="79"/>
      <c r="O30" s="79"/>
    </row>
    <row r="31" spans="1:15" ht="12.75">
      <c r="A31" s="71">
        <f>A28+1</f>
        <v>43745</v>
      </c>
      <c r="B31" s="43"/>
      <c r="C31" s="43"/>
      <c r="D31" s="44"/>
      <c r="E31" s="74">
        <f>C31+C32+C33-B31-B32-B33-D31-D32-D33</f>
        <v>0</v>
      </c>
      <c r="F31" s="77"/>
      <c r="G31" s="80"/>
      <c r="H31" s="26"/>
      <c r="I31" s="71">
        <f>I28+1</f>
        <v>43761</v>
      </c>
      <c r="J31" s="43"/>
      <c r="K31" s="43"/>
      <c r="L31" s="44"/>
      <c r="M31" s="74">
        <f>K31+K32+K33-J31-J32-J33-L31-L32-L33</f>
        <v>0</v>
      </c>
      <c r="N31" s="80"/>
      <c r="O31" s="80"/>
    </row>
    <row r="32" spans="1:15" ht="12.75">
      <c r="A32" s="81"/>
      <c r="B32" s="45"/>
      <c r="C32" s="45"/>
      <c r="D32" s="45"/>
      <c r="E32" s="83"/>
      <c r="F32" s="85"/>
      <c r="G32" s="87"/>
      <c r="H32" s="26"/>
      <c r="I32" s="72"/>
      <c r="J32" s="45"/>
      <c r="K32" s="45"/>
      <c r="L32" s="45"/>
      <c r="M32" s="75"/>
      <c r="N32" s="78"/>
      <c r="O32" s="78"/>
    </row>
    <row r="33" spans="1:15" ht="12.75">
      <c r="A33" s="82"/>
      <c r="B33" s="46"/>
      <c r="C33" s="46"/>
      <c r="D33" s="46"/>
      <c r="E33" s="84"/>
      <c r="F33" s="86"/>
      <c r="G33" s="88"/>
      <c r="H33" s="26"/>
      <c r="I33" s="73"/>
      <c r="J33" s="46"/>
      <c r="K33" s="46"/>
      <c r="L33" s="46"/>
      <c r="M33" s="76"/>
      <c r="N33" s="79"/>
      <c r="O33" s="79"/>
    </row>
    <row r="34" spans="1:15" ht="12.75">
      <c r="A34" s="71">
        <f>A31+1</f>
        <v>43746</v>
      </c>
      <c r="B34" s="43"/>
      <c r="C34" s="43"/>
      <c r="D34" s="44"/>
      <c r="E34" s="74">
        <f>C34+C35+C36-B34-B35-B36-D34-D35-D36</f>
        <v>0</v>
      </c>
      <c r="F34" s="77"/>
      <c r="G34" s="80"/>
      <c r="H34" s="26"/>
      <c r="I34" s="71">
        <f>I31+1</f>
        <v>43762</v>
      </c>
      <c r="J34" s="43"/>
      <c r="K34" s="43"/>
      <c r="L34" s="44"/>
      <c r="M34" s="112">
        <f>K34+K35+K36-J34-J35-J36-L34-L35-L36</f>
        <v>0</v>
      </c>
      <c r="N34" s="80"/>
      <c r="O34" s="80"/>
    </row>
    <row r="35" spans="1:15" ht="12.75">
      <c r="A35" s="81"/>
      <c r="B35" s="45"/>
      <c r="C35" s="45"/>
      <c r="D35" s="45"/>
      <c r="E35" s="83"/>
      <c r="F35" s="85"/>
      <c r="G35" s="87"/>
      <c r="H35" s="26"/>
      <c r="I35" s="72"/>
      <c r="J35" s="45"/>
      <c r="K35" s="45"/>
      <c r="L35" s="45"/>
      <c r="M35" s="108"/>
      <c r="N35" s="78"/>
      <c r="O35" s="78"/>
    </row>
    <row r="36" spans="1:15" ht="12.75">
      <c r="A36" s="82"/>
      <c r="B36" s="46"/>
      <c r="C36" s="46"/>
      <c r="D36" s="46"/>
      <c r="E36" s="84"/>
      <c r="F36" s="86"/>
      <c r="G36" s="88"/>
      <c r="H36" s="26"/>
      <c r="I36" s="73"/>
      <c r="J36" s="46"/>
      <c r="K36" s="46"/>
      <c r="L36" s="46"/>
      <c r="M36" s="109"/>
      <c r="N36" s="79"/>
      <c r="O36" s="79"/>
    </row>
    <row r="37" spans="1:15" ht="12.75">
      <c r="A37" s="71">
        <f>A34+1</f>
        <v>43747</v>
      </c>
      <c r="B37" s="43"/>
      <c r="C37" s="43"/>
      <c r="D37" s="44"/>
      <c r="E37" s="74">
        <f>C37+C38+C39-B37-B38-B39-D37-D38-D39</f>
        <v>0</v>
      </c>
      <c r="F37" s="80"/>
      <c r="G37" s="80"/>
      <c r="H37" s="26"/>
      <c r="I37" s="71">
        <f>I34+1</f>
        <v>43763</v>
      </c>
      <c r="J37" s="43"/>
      <c r="K37" s="43"/>
      <c r="L37" s="44"/>
      <c r="M37" s="74">
        <f>K37+K38+K39-J37-J38-J39-L37-L38-L39</f>
        <v>0</v>
      </c>
      <c r="N37" s="77"/>
      <c r="O37" s="80"/>
    </row>
    <row r="38" spans="1:15" ht="12.75">
      <c r="A38" s="81"/>
      <c r="B38" s="45"/>
      <c r="C38" s="45"/>
      <c r="D38" s="45"/>
      <c r="E38" s="83"/>
      <c r="F38" s="87"/>
      <c r="G38" s="87"/>
      <c r="H38" s="26"/>
      <c r="I38" s="72"/>
      <c r="J38" s="45"/>
      <c r="K38" s="45"/>
      <c r="L38" s="45"/>
      <c r="M38" s="75"/>
      <c r="N38" s="78"/>
      <c r="O38" s="78"/>
    </row>
    <row r="39" spans="1:15" ht="12.75">
      <c r="A39" s="82"/>
      <c r="B39" s="46"/>
      <c r="C39" s="46"/>
      <c r="D39" s="46"/>
      <c r="E39" s="84"/>
      <c r="F39" s="88"/>
      <c r="G39" s="88"/>
      <c r="H39" s="26"/>
      <c r="I39" s="73"/>
      <c r="J39" s="46"/>
      <c r="K39" s="46"/>
      <c r="L39" s="46"/>
      <c r="M39" s="76"/>
      <c r="N39" s="79"/>
      <c r="O39" s="79"/>
    </row>
    <row r="40" spans="1:15" ht="12.75">
      <c r="A40" s="71">
        <f>A37+1</f>
        <v>43748</v>
      </c>
      <c r="B40" s="43"/>
      <c r="C40" s="43"/>
      <c r="D40" s="44"/>
      <c r="E40" s="74">
        <f>C40+C41+C42-B40-B41-B42-D40-D41-D42</f>
        <v>0</v>
      </c>
      <c r="F40" s="80"/>
      <c r="G40" s="80"/>
      <c r="H40" s="26"/>
      <c r="I40" s="71">
        <f>I37+1</f>
        <v>43764</v>
      </c>
      <c r="J40" s="43"/>
      <c r="K40" s="43"/>
      <c r="L40" s="44"/>
      <c r="M40" s="74">
        <f>K40+K41+K42-J40-J41-J42-L40-L41-L42</f>
        <v>0</v>
      </c>
      <c r="N40" s="80"/>
      <c r="O40" s="80"/>
    </row>
    <row r="41" spans="1:15" ht="12.75">
      <c r="A41" s="81"/>
      <c r="B41" s="45"/>
      <c r="C41" s="45"/>
      <c r="D41" s="45"/>
      <c r="E41" s="83"/>
      <c r="F41" s="87"/>
      <c r="G41" s="87"/>
      <c r="H41" s="26"/>
      <c r="I41" s="72"/>
      <c r="J41" s="45"/>
      <c r="K41" s="45"/>
      <c r="L41" s="45"/>
      <c r="M41" s="75"/>
      <c r="N41" s="78"/>
      <c r="O41" s="78"/>
    </row>
    <row r="42" spans="1:15" ht="12.75">
      <c r="A42" s="82"/>
      <c r="B42" s="46"/>
      <c r="C42" s="46"/>
      <c r="D42" s="46"/>
      <c r="E42" s="84"/>
      <c r="F42" s="88"/>
      <c r="G42" s="88"/>
      <c r="H42" s="26"/>
      <c r="I42" s="73"/>
      <c r="J42" s="46"/>
      <c r="K42" s="46"/>
      <c r="L42" s="46"/>
      <c r="M42" s="76"/>
      <c r="N42" s="79"/>
      <c r="O42" s="79"/>
    </row>
    <row r="43" spans="1:15" ht="12.75">
      <c r="A43" s="71">
        <f>A40+1</f>
        <v>43749</v>
      </c>
      <c r="B43" s="43"/>
      <c r="C43" s="43"/>
      <c r="D43" s="44"/>
      <c r="E43" s="74">
        <f>C43+C44+C45-B43-B44-B45-D43-D44-D45</f>
        <v>0</v>
      </c>
      <c r="F43" s="77"/>
      <c r="G43" s="80"/>
      <c r="H43" s="26"/>
      <c r="I43" s="71">
        <f>I40+1</f>
        <v>43765</v>
      </c>
      <c r="J43" s="43"/>
      <c r="K43" s="43"/>
      <c r="L43" s="44"/>
      <c r="M43" s="74">
        <f>K43+K44+K45-J43-J44-J45-L43-L44-L45</f>
        <v>0</v>
      </c>
      <c r="N43" s="80"/>
      <c r="O43" s="80"/>
    </row>
    <row r="44" spans="1:15" ht="12.75">
      <c r="A44" s="81"/>
      <c r="B44" s="45"/>
      <c r="C44" s="45"/>
      <c r="D44" s="45"/>
      <c r="E44" s="83"/>
      <c r="F44" s="85"/>
      <c r="G44" s="87"/>
      <c r="H44" s="26"/>
      <c r="I44" s="72"/>
      <c r="J44" s="45"/>
      <c r="K44" s="45"/>
      <c r="L44" s="45"/>
      <c r="M44" s="75"/>
      <c r="N44" s="78"/>
      <c r="O44" s="78"/>
    </row>
    <row r="45" spans="1:15" ht="12.75">
      <c r="A45" s="82"/>
      <c r="B45" s="46"/>
      <c r="C45" s="46"/>
      <c r="D45" s="46"/>
      <c r="E45" s="84"/>
      <c r="F45" s="86"/>
      <c r="G45" s="88"/>
      <c r="H45" s="26"/>
      <c r="I45" s="73"/>
      <c r="J45" s="46"/>
      <c r="K45" s="46"/>
      <c r="L45" s="46"/>
      <c r="M45" s="76"/>
      <c r="N45" s="79"/>
      <c r="O45" s="79"/>
    </row>
    <row r="46" spans="1:15" ht="12.75">
      <c r="A46" s="71">
        <f>A43+1</f>
        <v>43750</v>
      </c>
      <c r="B46" s="43"/>
      <c r="C46" s="43"/>
      <c r="D46" s="44"/>
      <c r="E46" s="74">
        <f>C46+C47+C48-B46-B47-B48-D46-D47-D48</f>
        <v>0</v>
      </c>
      <c r="F46" s="80"/>
      <c r="G46" s="80"/>
      <c r="H46" s="26"/>
      <c r="I46" s="71">
        <f>I43+1</f>
        <v>43766</v>
      </c>
      <c r="J46" s="43"/>
      <c r="K46" s="43"/>
      <c r="L46" s="44"/>
      <c r="M46" s="74">
        <f>K46+K47+K48-J46-J47-J48-L46-L47-L48</f>
        <v>0</v>
      </c>
      <c r="N46" s="77"/>
      <c r="O46" s="80"/>
    </row>
    <row r="47" spans="1:15" ht="12.75">
      <c r="A47" s="81"/>
      <c r="B47" s="45"/>
      <c r="C47" s="45"/>
      <c r="D47" s="45"/>
      <c r="E47" s="83"/>
      <c r="F47" s="87"/>
      <c r="G47" s="87"/>
      <c r="H47" s="26"/>
      <c r="I47" s="72"/>
      <c r="J47" s="45"/>
      <c r="K47" s="45"/>
      <c r="L47" s="45"/>
      <c r="M47" s="75"/>
      <c r="N47" s="78"/>
      <c r="O47" s="78"/>
    </row>
    <row r="48" spans="1:15" ht="12.75">
      <c r="A48" s="82"/>
      <c r="B48" s="46"/>
      <c r="C48" s="46"/>
      <c r="D48" s="46"/>
      <c r="E48" s="84"/>
      <c r="F48" s="88"/>
      <c r="G48" s="88"/>
      <c r="H48" s="26"/>
      <c r="I48" s="73"/>
      <c r="J48" s="46"/>
      <c r="K48" s="46"/>
      <c r="L48" s="46"/>
      <c r="M48" s="76"/>
      <c r="N48" s="79"/>
      <c r="O48" s="79"/>
    </row>
    <row r="49" spans="1:15" ht="12.75">
      <c r="A49" s="71">
        <f>A46+1</f>
        <v>43751</v>
      </c>
      <c r="B49" s="43"/>
      <c r="C49" s="43"/>
      <c r="D49" s="44"/>
      <c r="E49" s="74">
        <f>C49+C50+C51-B49-B50-B51-D49-D50-D51</f>
        <v>0</v>
      </c>
      <c r="F49" s="80"/>
      <c r="G49" s="80"/>
      <c r="H49" s="26"/>
      <c r="I49" s="71">
        <f>I46+1</f>
        <v>43767</v>
      </c>
      <c r="J49" s="43"/>
      <c r="K49" s="43"/>
      <c r="L49" s="44"/>
      <c r="M49" s="74">
        <f>K49+K50+K51-J49-J50-J51-L49-L50-L51</f>
        <v>0</v>
      </c>
      <c r="N49" s="77"/>
      <c r="O49" s="80"/>
    </row>
    <row r="50" spans="1:15" ht="12.75">
      <c r="A50" s="81"/>
      <c r="B50" s="45"/>
      <c r="C50" s="45"/>
      <c r="D50" s="45"/>
      <c r="E50" s="83"/>
      <c r="F50" s="87"/>
      <c r="G50" s="87"/>
      <c r="H50" s="26"/>
      <c r="I50" s="72"/>
      <c r="J50" s="45"/>
      <c r="K50" s="45"/>
      <c r="L50" s="45"/>
      <c r="M50" s="75"/>
      <c r="N50" s="78"/>
      <c r="O50" s="78"/>
    </row>
    <row r="51" spans="1:15" ht="12.75">
      <c r="A51" s="82"/>
      <c r="B51" s="46"/>
      <c r="C51" s="46"/>
      <c r="D51" s="46"/>
      <c r="E51" s="84"/>
      <c r="F51" s="88"/>
      <c r="G51" s="88"/>
      <c r="H51" s="26"/>
      <c r="I51" s="73"/>
      <c r="J51" s="46"/>
      <c r="K51" s="46"/>
      <c r="L51" s="46"/>
      <c r="M51" s="76"/>
      <c r="N51" s="79"/>
      <c r="O51" s="79"/>
    </row>
    <row r="52" spans="1:15" ht="12.75">
      <c r="A52" s="71">
        <f>A49+1</f>
        <v>43752</v>
      </c>
      <c r="B52" s="43"/>
      <c r="C52" s="43"/>
      <c r="D52" s="44"/>
      <c r="E52" s="74">
        <f>C52+C53+C54-B52-B53-B54-D52-D53-D54</f>
        <v>0</v>
      </c>
      <c r="F52" s="77"/>
      <c r="G52" s="80"/>
      <c r="H52" s="26"/>
      <c r="I52" s="71">
        <f>I49+1</f>
        <v>43768</v>
      </c>
      <c r="J52" s="43"/>
      <c r="K52" s="43"/>
      <c r="L52" s="44"/>
      <c r="M52" s="74">
        <f>K52+K53+K54-J52-J53-J54-L52-L53-L54</f>
        <v>0</v>
      </c>
      <c r="N52" s="80"/>
      <c r="O52" s="80"/>
    </row>
    <row r="53" spans="1:15" ht="12.75">
      <c r="A53" s="81"/>
      <c r="B53" s="45"/>
      <c r="C53" s="45"/>
      <c r="D53" s="45"/>
      <c r="E53" s="83"/>
      <c r="F53" s="85"/>
      <c r="G53" s="87"/>
      <c r="H53" s="26"/>
      <c r="I53" s="72"/>
      <c r="J53" s="45"/>
      <c r="K53" s="45"/>
      <c r="L53" s="45"/>
      <c r="M53" s="75"/>
      <c r="N53" s="78"/>
      <c r="O53" s="78"/>
    </row>
    <row r="54" spans="1:15" ht="12.75">
      <c r="A54" s="82"/>
      <c r="B54" s="46"/>
      <c r="C54" s="46"/>
      <c r="D54" s="46"/>
      <c r="E54" s="84"/>
      <c r="F54" s="86"/>
      <c r="G54" s="88"/>
      <c r="H54" s="26"/>
      <c r="I54" s="73"/>
      <c r="J54" s="46"/>
      <c r="K54" s="46"/>
      <c r="L54" s="46"/>
      <c r="M54" s="76"/>
      <c r="N54" s="79"/>
      <c r="O54" s="79"/>
    </row>
    <row r="55" spans="1:15" ht="12.75">
      <c r="A55" s="71">
        <f>A52+1</f>
        <v>43753</v>
      </c>
      <c r="B55" s="43"/>
      <c r="C55" s="43"/>
      <c r="D55" s="44"/>
      <c r="E55" s="74">
        <f>C55+C56+C57-B55-B56-B57-D55-D56-D57</f>
        <v>0</v>
      </c>
      <c r="F55" s="77"/>
      <c r="G55" s="80"/>
      <c r="H55" s="32"/>
      <c r="I55" s="71">
        <f>I52+1</f>
        <v>43769</v>
      </c>
      <c r="J55" s="43"/>
      <c r="K55" s="43"/>
      <c r="L55" s="44"/>
      <c r="M55" s="74">
        <f>K55+K56+K57-J55-J56-J57-L55-L56-L57</f>
        <v>0</v>
      </c>
      <c r="N55" s="80"/>
      <c r="O55" s="80"/>
    </row>
    <row r="56" spans="1:15" ht="12.75">
      <c r="A56" s="81"/>
      <c r="B56" s="45"/>
      <c r="C56" s="45"/>
      <c r="D56" s="45"/>
      <c r="E56" s="83"/>
      <c r="F56" s="85"/>
      <c r="G56" s="87"/>
      <c r="H56" s="32"/>
      <c r="I56" s="72"/>
      <c r="J56" s="45"/>
      <c r="K56" s="45"/>
      <c r="L56" s="45"/>
      <c r="M56" s="75"/>
      <c r="N56" s="78"/>
      <c r="O56" s="78"/>
    </row>
    <row r="57" spans="1:15" ht="12.75">
      <c r="A57" s="82"/>
      <c r="B57" s="46"/>
      <c r="C57" s="46"/>
      <c r="D57" s="46"/>
      <c r="E57" s="84"/>
      <c r="F57" s="86"/>
      <c r="G57" s="88"/>
      <c r="H57" s="33"/>
      <c r="I57" s="73"/>
      <c r="J57" s="46"/>
      <c r="K57" s="46"/>
      <c r="L57" s="46"/>
      <c r="M57" s="76"/>
      <c r="N57" s="79"/>
      <c r="O57" s="79"/>
    </row>
    <row r="58" spans="1:15" ht="12.75">
      <c r="A58" s="71">
        <f>A55+1</f>
        <v>43754</v>
      </c>
      <c r="B58" s="43"/>
      <c r="C58" s="43"/>
      <c r="D58" s="44"/>
      <c r="E58" s="74">
        <f>C58+C59+C60-B58-B59-B60-D58-D59-D60</f>
        <v>0</v>
      </c>
      <c r="F58" s="80"/>
      <c r="G58" s="80"/>
      <c r="H58" s="26"/>
      <c r="I58" s="15" t="s">
        <v>4</v>
      </c>
      <c r="J58" s="1"/>
      <c r="K58" s="14"/>
      <c r="L58" s="16"/>
      <c r="M58" s="39">
        <f>E13+E16+E19+E22+E25+E28+E31+E34+E37+E40+E43+E46+E49+E52+E55+E58+M13+M16+M19+M22+M25+M28+M31+M34+M37+M40+M43+M46+M49+M52+M55</f>
        <v>0</v>
      </c>
      <c r="N58" s="17"/>
      <c r="O58" s="39">
        <f>G13+G16+G19+G22+G25+G28+G31+G34+G37+G40+G43+G46+G49+G52+G55+G58+O13+O16+O19+O22+O25+O28+O31+O34+O37+O40+O43+O46+O49+O52+O55</f>
        <v>0</v>
      </c>
    </row>
    <row r="59" spans="1:15" ht="13.5" thickBot="1">
      <c r="A59" s="81"/>
      <c r="B59" s="45"/>
      <c r="C59" s="45"/>
      <c r="D59" s="45"/>
      <c r="E59" s="83"/>
      <c r="F59" s="87"/>
      <c r="G59" s="87"/>
      <c r="H59" s="26"/>
      <c r="I59" s="18" t="s">
        <v>20</v>
      </c>
      <c r="J59" s="19"/>
      <c r="K59" s="20"/>
      <c r="L59" s="21"/>
      <c r="M59" s="89">
        <f>M58+O58</f>
        <v>0</v>
      </c>
      <c r="N59" s="90"/>
      <c r="O59" s="91"/>
    </row>
    <row r="60" spans="1:15" ht="13.5" thickTop="1">
      <c r="A60" s="82"/>
      <c r="B60" s="46"/>
      <c r="C60" s="46"/>
      <c r="D60" s="46"/>
      <c r="E60" s="84"/>
      <c r="F60" s="88"/>
      <c r="G60" s="88"/>
      <c r="H60" s="26"/>
      <c r="I60" s="34"/>
      <c r="J60" s="35"/>
      <c r="K60" s="92"/>
      <c r="L60" s="93"/>
      <c r="M60" s="35"/>
      <c r="N60" s="35"/>
      <c r="O60" s="36"/>
    </row>
    <row r="62" spans="1:15" ht="12.75">
      <c r="A62" s="94" t="s">
        <v>36</v>
      </c>
      <c r="B62" s="95"/>
      <c r="C62" s="96"/>
      <c r="D62" s="94" t="s">
        <v>37</v>
      </c>
      <c r="E62" s="95"/>
      <c r="F62" s="95"/>
      <c r="G62" s="96"/>
      <c r="H62" s="41"/>
      <c r="I62" s="94" t="s">
        <v>38</v>
      </c>
      <c r="J62" s="95"/>
      <c r="K62" s="96"/>
      <c r="L62" s="94" t="s">
        <v>39</v>
      </c>
      <c r="M62" s="95"/>
      <c r="N62" s="95"/>
      <c r="O62" s="96"/>
    </row>
    <row r="63" spans="1:15" ht="12.75">
      <c r="A63" s="97"/>
      <c r="B63" s="98"/>
      <c r="C63" s="99"/>
      <c r="D63" s="100">
        <f>M59</f>
        <v>0</v>
      </c>
      <c r="E63" s="101"/>
      <c r="F63" s="101"/>
      <c r="G63" s="102"/>
      <c r="I63" s="100">
        <f>IF(Verprobung!B11&lt;0,TEXT(0-Verprobung!B11,"- [hh]:mm"),Verprobung!B11)</f>
        <v>0</v>
      </c>
      <c r="J63" s="101"/>
      <c r="K63" s="102"/>
      <c r="L63" s="100">
        <f>IF(Verprobung!C11&lt;0,TEXT(0-Verprobung!C11,"- [hh]:mm"),Verprobung!C11)</f>
        <v>0</v>
      </c>
      <c r="M63" s="101"/>
      <c r="N63" s="101"/>
      <c r="O63" s="102"/>
    </row>
    <row r="73" spans="16:17" ht="12.75">
      <c r="P73" s="22"/>
      <c r="Q73" s="23"/>
    </row>
  </sheetData>
  <sheetProtection password="CC94" sheet="1" selectLockedCells="1"/>
  <mergeCells count="147">
    <mergeCell ref="A63:C63"/>
    <mergeCell ref="D63:G63"/>
    <mergeCell ref="I63:K63"/>
    <mergeCell ref="L63:O63"/>
    <mergeCell ref="A55:A57"/>
    <mergeCell ref="E55:E57"/>
    <mergeCell ref="A62:C62"/>
    <mergeCell ref="D62:G62"/>
    <mergeCell ref="I62:K62"/>
    <mergeCell ref="L62:O62"/>
    <mergeCell ref="A58:A60"/>
    <mergeCell ref="E58:E60"/>
    <mergeCell ref="F58:F60"/>
    <mergeCell ref="G58:G60"/>
    <mergeCell ref="M59:O59"/>
    <mergeCell ref="K60:L60"/>
    <mergeCell ref="F55:F57"/>
    <mergeCell ref="G55:G57"/>
    <mergeCell ref="I55:I57"/>
    <mergeCell ref="M55:M57"/>
    <mergeCell ref="N49:N51"/>
    <mergeCell ref="O49:O51"/>
    <mergeCell ref="N52:N54"/>
    <mergeCell ref="O52:O54"/>
    <mergeCell ref="N55:N57"/>
    <mergeCell ref="O55:O57"/>
    <mergeCell ref="A52:A54"/>
    <mergeCell ref="E52:E54"/>
    <mergeCell ref="F52:F54"/>
    <mergeCell ref="G52:G54"/>
    <mergeCell ref="I52:I54"/>
    <mergeCell ref="M52:M54"/>
    <mergeCell ref="A49:A51"/>
    <mergeCell ref="E49:E51"/>
    <mergeCell ref="F49:F51"/>
    <mergeCell ref="G49:G51"/>
    <mergeCell ref="I49:I51"/>
    <mergeCell ref="M49:M51"/>
    <mergeCell ref="N43:N45"/>
    <mergeCell ref="O43:O45"/>
    <mergeCell ref="A46:A48"/>
    <mergeCell ref="E46:E48"/>
    <mergeCell ref="F46:F48"/>
    <mergeCell ref="G46:G48"/>
    <mergeCell ref="I46:I48"/>
    <mergeCell ref="M46:M48"/>
    <mergeCell ref="N46:N48"/>
    <mergeCell ref="O46:O48"/>
    <mergeCell ref="A43:A45"/>
    <mergeCell ref="E43:E45"/>
    <mergeCell ref="F43:F45"/>
    <mergeCell ref="G43:G45"/>
    <mergeCell ref="I43:I45"/>
    <mergeCell ref="M43:M45"/>
    <mergeCell ref="N37:N39"/>
    <mergeCell ref="O37:O39"/>
    <mergeCell ref="A40:A42"/>
    <mergeCell ref="E40:E42"/>
    <mergeCell ref="F40:F42"/>
    <mergeCell ref="G40:G42"/>
    <mergeCell ref="I40:I42"/>
    <mergeCell ref="M40:M42"/>
    <mergeCell ref="N40:N42"/>
    <mergeCell ref="O40:O42"/>
    <mergeCell ref="A37:A39"/>
    <mergeCell ref="E37:E39"/>
    <mergeCell ref="F37:F39"/>
    <mergeCell ref="G37:G39"/>
    <mergeCell ref="I37:I39"/>
    <mergeCell ref="M37:M39"/>
    <mergeCell ref="N31:N33"/>
    <mergeCell ref="O31:O33"/>
    <mergeCell ref="A34:A36"/>
    <mergeCell ref="E34:E36"/>
    <mergeCell ref="F34:F36"/>
    <mergeCell ref="G34:G36"/>
    <mergeCell ref="I34:I36"/>
    <mergeCell ref="M34:M36"/>
    <mergeCell ref="N34:N36"/>
    <mergeCell ref="O34:O36"/>
    <mergeCell ref="A31:A33"/>
    <mergeCell ref="E31:E33"/>
    <mergeCell ref="F31:F33"/>
    <mergeCell ref="G31:G33"/>
    <mergeCell ref="I31:I33"/>
    <mergeCell ref="M31:M33"/>
    <mergeCell ref="N25:N27"/>
    <mergeCell ref="O25:O27"/>
    <mergeCell ref="A28:A30"/>
    <mergeCell ref="E28:E30"/>
    <mergeCell ref="F28:F30"/>
    <mergeCell ref="G28:G30"/>
    <mergeCell ref="I28:I30"/>
    <mergeCell ref="M28:M30"/>
    <mergeCell ref="N28:N30"/>
    <mergeCell ref="O28:O30"/>
    <mergeCell ref="A25:A27"/>
    <mergeCell ref="E25:E27"/>
    <mergeCell ref="F25:F27"/>
    <mergeCell ref="G25:G27"/>
    <mergeCell ref="I25:I27"/>
    <mergeCell ref="M25:M27"/>
    <mergeCell ref="N19:N21"/>
    <mergeCell ref="O19:O21"/>
    <mergeCell ref="A22:A24"/>
    <mergeCell ref="E22:E24"/>
    <mergeCell ref="F22:F24"/>
    <mergeCell ref="G22:G24"/>
    <mergeCell ref="I22:I24"/>
    <mergeCell ref="M22:M24"/>
    <mergeCell ref="N22:N24"/>
    <mergeCell ref="O22:O24"/>
    <mergeCell ref="A19:A21"/>
    <mergeCell ref="E19:E21"/>
    <mergeCell ref="F19:F21"/>
    <mergeCell ref="G19:G21"/>
    <mergeCell ref="I19:I21"/>
    <mergeCell ref="M19:M21"/>
    <mergeCell ref="N13:N15"/>
    <mergeCell ref="O13:O15"/>
    <mergeCell ref="A16:A18"/>
    <mergeCell ref="E16:E18"/>
    <mergeCell ref="F16:F18"/>
    <mergeCell ref="G16:G18"/>
    <mergeCell ref="I16:I18"/>
    <mergeCell ref="M16:M18"/>
    <mergeCell ref="N16:N18"/>
    <mergeCell ref="O16:O18"/>
    <mergeCell ref="A13:A15"/>
    <mergeCell ref="E13:E15"/>
    <mergeCell ref="F13:F15"/>
    <mergeCell ref="G13:G15"/>
    <mergeCell ref="I13:I15"/>
    <mergeCell ref="M13:M15"/>
    <mergeCell ref="F8:G8"/>
    <mergeCell ref="N8:O8"/>
    <mergeCell ref="F9:G9"/>
    <mergeCell ref="N9:O9"/>
    <mergeCell ref="B10:D12"/>
    <mergeCell ref="J10:L12"/>
    <mergeCell ref="A1:O1"/>
    <mergeCell ref="C3:F3"/>
    <mergeCell ref="K3:M3"/>
    <mergeCell ref="C5:F5"/>
    <mergeCell ref="K5:M5"/>
    <mergeCell ref="B7:G7"/>
    <mergeCell ref="J7:O7"/>
  </mergeCells>
  <conditionalFormatting sqref="L63">
    <cfRule type="cellIs" priority="32" dxfId="35" operator="lessThan" stopIfTrue="1">
      <formula>0</formula>
    </cfRule>
  </conditionalFormatting>
  <conditionalFormatting sqref="A13:G15">
    <cfRule type="expression" priority="31" dxfId="0" stopIfTrue="1">
      <formula>WEEKDAY($A$13,2)&gt;=6</formula>
    </cfRule>
  </conditionalFormatting>
  <conditionalFormatting sqref="A19:G21">
    <cfRule type="expression" priority="30" dxfId="0" stopIfTrue="1">
      <formula>WEEKDAY($A$19,2)&gt;=6</formula>
    </cfRule>
  </conditionalFormatting>
  <conditionalFormatting sqref="A16:G18">
    <cfRule type="expression" priority="29" dxfId="0" stopIfTrue="1">
      <formula>WEEKDAY($A$16,2)&gt;=6</formula>
    </cfRule>
  </conditionalFormatting>
  <conditionalFormatting sqref="A22:G24">
    <cfRule type="expression" priority="28" dxfId="0" stopIfTrue="1">
      <formula>WEEKDAY($A$22,2)&gt;=6</formula>
    </cfRule>
  </conditionalFormatting>
  <conditionalFormatting sqref="A25:G27">
    <cfRule type="expression" priority="27" dxfId="0" stopIfTrue="1">
      <formula>WEEKDAY($A$25,2)&gt;=6</formula>
    </cfRule>
  </conditionalFormatting>
  <conditionalFormatting sqref="A28:G30">
    <cfRule type="expression" priority="26" dxfId="0" stopIfTrue="1">
      <formula>WEEKDAY($A$28,2)&gt;=6</formula>
    </cfRule>
  </conditionalFormatting>
  <conditionalFormatting sqref="A31:G33">
    <cfRule type="expression" priority="25" dxfId="0" stopIfTrue="1">
      <formula>WEEKDAY($A$31,2)&gt;=6</formula>
    </cfRule>
  </conditionalFormatting>
  <conditionalFormatting sqref="A34:G36">
    <cfRule type="expression" priority="24" dxfId="0" stopIfTrue="1">
      <formula>WEEKDAY($A$34,2)&gt;=6</formula>
    </cfRule>
  </conditionalFormatting>
  <conditionalFormatting sqref="A37:G39">
    <cfRule type="expression" priority="23" dxfId="0" stopIfTrue="1">
      <formula>WEEKDAY($A$37,2)&gt;=6</formula>
    </cfRule>
  </conditionalFormatting>
  <conditionalFormatting sqref="A40:G42">
    <cfRule type="expression" priority="22" dxfId="0" stopIfTrue="1">
      <formula>WEEKDAY($A$40,2)&gt;=6</formula>
    </cfRule>
  </conditionalFormatting>
  <conditionalFormatting sqref="A43:G45">
    <cfRule type="expression" priority="21" dxfId="0" stopIfTrue="1">
      <formula>WEEKDAY($A$43,2)&gt;=6</formula>
    </cfRule>
  </conditionalFormatting>
  <conditionalFormatting sqref="A46:G48">
    <cfRule type="expression" priority="20" dxfId="0" stopIfTrue="1">
      <formula>WEEKDAY($A$46,2)&gt;=6</formula>
    </cfRule>
  </conditionalFormatting>
  <conditionalFormatting sqref="A49:G51">
    <cfRule type="expression" priority="19" dxfId="0" stopIfTrue="1">
      <formula>WEEKDAY($A$49,2)&gt;=6</formula>
    </cfRule>
  </conditionalFormatting>
  <conditionalFormatting sqref="A52:G54">
    <cfRule type="expression" priority="18" dxfId="0" stopIfTrue="1">
      <formula>WEEKDAY($A$52,2)&gt;=6</formula>
    </cfRule>
  </conditionalFormatting>
  <conditionalFormatting sqref="A55:G57">
    <cfRule type="expression" priority="17" dxfId="0" stopIfTrue="1">
      <formula>WEEKDAY($A$55,2)&gt;=6</formula>
    </cfRule>
  </conditionalFormatting>
  <conditionalFormatting sqref="A58:G60">
    <cfRule type="expression" priority="16" dxfId="0" stopIfTrue="1">
      <formula>WEEKDAY($A$58,2)&gt;=6</formula>
    </cfRule>
  </conditionalFormatting>
  <conditionalFormatting sqref="I13:O15">
    <cfRule type="expression" priority="15" dxfId="0" stopIfTrue="1">
      <formula>WEEKDAY($I$13,2)&gt;=6</formula>
    </cfRule>
  </conditionalFormatting>
  <conditionalFormatting sqref="I16:O18">
    <cfRule type="expression" priority="14" dxfId="0" stopIfTrue="1">
      <formula>WEEKDAY($I$16,2)&gt;=6</formula>
    </cfRule>
  </conditionalFormatting>
  <conditionalFormatting sqref="I19:O21">
    <cfRule type="expression" priority="13" dxfId="0" stopIfTrue="1">
      <formula>WEEKDAY($I$19,2)&gt;=6</formula>
    </cfRule>
  </conditionalFormatting>
  <conditionalFormatting sqref="I22:O24">
    <cfRule type="expression" priority="12" dxfId="0" stopIfTrue="1">
      <formula>WEEKDAY($I$22,2)&gt;=6</formula>
    </cfRule>
  </conditionalFormatting>
  <conditionalFormatting sqref="I25:O27">
    <cfRule type="expression" priority="11" dxfId="0" stopIfTrue="1">
      <formula>WEEKDAY($I$25,2)&gt;=6</formula>
    </cfRule>
  </conditionalFormatting>
  <conditionalFormatting sqref="I28:O30">
    <cfRule type="expression" priority="10" dxfId="0" stopIfTrue="1">
      <formula>WEEKDAY($I$28,2)&gt;=6</formula>
    </cfRule>
  </conditionalFormatting>
  <conditionalFormatting sqref="I31:O33">
    <cfRule type="expression" priority="9" dxfId="0" stopIfTrue="1">
      <formula>WEEKDAY($I$31,2)&gt;=6</formula>
    </cfRule>
  </conditionalFormatting>
  <conditionalFormatting sqref="I34:O36">
    <cfRule type="expression" priority="8" dxfId="0" stopIfTrue="1">
      <formula>WEEKDAY($I$34,2)&gt;=6</formula>
    </cfRule>
  </conditionalFormatting>
  <conditionalFormatting sqref="I37:O39">
    <cfRule type="expression" priority="7" dxfId="0" stopIfTrue="1">
      <formula>WEEKDAY($I$37,2)&gt;=6</formula>
    </cfRule>
  </conditionalFormatting>
  <conditionalFormatting sqref="I40:O42">
    <cfRule type="expression" priority="6" dxfId="0" stopIfTrue="1">
      <formula>WEEKDAY($I$40,2)&gt;=6</formula>
    </cfRule>
  </conditionalFormatting>
  <conditionalFormatting sqref="I43:O45">
    <cfRule type="expression" priority="5" dxfId="0" stopIfTrue="1">
      <formula>WEEKDAY($I$43,2)&gt;=6</formula>
    </cfRule>
  </conditionalFormatting>
  <conditionalFormatting sqref="I46:O48">
    <cfRule type="expression" priority="4" dxfId="0" stopIfTrue="1">
      <formula>WEEKDAY($I$46,2)&gt;=6</formula>
    </cfRule>
  </conditionalFormatting>
  <conditionalFormatting sqref="I49:O51">
    <cfRule type="expression" priority="3" dxfId="0" stopIfTrue="1">
      <formula>WEEKDAY($I$49,2)&gt;=6</formula>
    </cfRule>
  </conditionalFormatting>
  <conditionalFormatting sqref="I52:O54">
    <cfRule type="expression" priority="2" dxfId="0" stopIfTrue="1">
      <formula>WEEKDAY($I$52,2)&gt;=6</formula>
    </cfRule>
  </conditionalFormatting>
  <conditionalFormatting sqref="I55:O57">
    <cfRule type="expression" priority="1" dxfId="0" stopIfTrue="1">
      <formula>WEEKDAY($I$55,2)&gt;=6</formula>
    </cfRule>
  </conditionalFormatting>
  <printOptions/>
  <pageMargins left="0.7" right="0.7" top="0.787401575" bottom="0.787401575" header="0.3" footer="0.3"/>
  <pageSetup horizontalDpi="600" verticalDpi="600" orientation="portrait" paperSize="9" scale="9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1">
      <pane ySplit="12" topLeftCell="A13" activePane="bottomLeft" state="frozen"/>
      <selection pane="topLeft" activeCell="M37" sqref="M37:M39"/>
      <selection pane="bottomLeft" activeCell="B13" sqref="B13"/>
    </sheetView>
  </sheetViews>
  <sheetFormatPr defaultColWidth="11.421875" defaultRowHeight="12.75"/>
  <cols>
    <col min="1" max="1" width="6.421875" style="0" customWidth="1"/>
    <col min="2" max="5" width="6.57421875" style="0" customWidth="1"/>
    <col min="6" max="6" width="2.140625" style="0" customWidth="1"/>
    <col min="7" max="7" width="8.140625" style="0" customWidth="1"/>
    <col min="8" max="8" width="1.7109375" style="0" customWidth="1"/>
    <col min="9" max="13" width="6.57421875" style="0" customWidth="1"/>
    <col min="14" max="14" width="2.28125" style="0" customWidth="1"/>
    <col min="15" max="15" width="8.140625" style="0" customWidth="1"/>
    <col min="16" max="16" width="5.140625" style="0" customWidth="1"/>
  </cols>
  <sheetData>
    <row r="1" spans="1:15" ht="12.75">
      <c r="A1" s="50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4.5" customHeight="1">
      <c r="A2" s="25"/>
      <c r="B2" s="25"/>
      <c r="C2" s="25"/>
      <c r="D2" s="25"/>
      <c r="E2" s="25"/>
      <c r="F2" s="25"/>
      <c r="G2" s="25"/>
      <c r="H2" s="25"/>
      <c r="I2" s="25"/>
      <c r="J2" s="26"/>
      <c r="K2" s="26"/>
      <c r="L2" s="26"/>
      <c r="M2" s="26"/>
      <c r="N2" s="26"/>
      <c r="O2" s="26"/>
    </row>
    <row r="3" spans="1:15" ht="12.75">
      <c r="A3" s="27" t="s">
        <v>12</v>
      </c>
      <c r="B3" s="25"/>
      <c r="C3" s="54">
        <f>Januar!C3</f>
        <v>0</v>
      </c>
      <c r="D3" s="54"/>
      <c r="E3" s="54"/>
      <c r="F3" s="54"/>
      <c r="G3" s="28"/>
      <c r="H3" s="25"/>
      <c r="I3" s="25"/>
      <c r="J3" s="29" t="s">
        <v>21</v>
      </c>
      <c r="K3" s="104" t="s">
        <v>34</v>
      </c>
      <c r="L3" s="105"/>
      <c r="M3" s="105"/>
      <c r="N3" s="26"/>
      <c r="O3" s="26"/>
    </row>
    <row r="4" spans="1:15" ht="12.75">
      <c r="A4" s="25"/>
      <c r="B4" s="25"/>
      <c r="C4" s="25"/>
      <c r="D4" s="25"/>
      <c r="E4" s="25"/>
      <c r="F4" s="25"/>
      <c r="G4" s="25"/>
      <c r="H4" s="25"/>
      <c r="I4" s="25"/>
      <c r="J4" s="29"/>
      <c r="K4" s="29"/>
      <c r="L4" s="26"/>
      <c r="M4" s="26"/>
      <c r="N4" s="26"/>
      <c r="O4" s="26"/>
    </row>
    <row r="5" spans="1:15" ht="12.75">
      <c r="A5" s="27" t="s">
        <v>11</v>
      </c>
      <c r="B5" s="25"/>
      <c r="C5" s="103">
        <f>Januar!C5</f>
        <v>0</v>
      </c>
      <c r="D5" s="103"/>
      <c r="E5" s="103"/>
      <c r="F5" s="103"/>
      <c r="G5" s="25"/>
      <c r="H5" s="25"/>
      <c r="I5" s="25"/>
      <c r="J5" s="29" t="s">
        <v>22</v>
      </c>
      <c r="K5" s="103">
        <f>Januar!K5</f>
        <v>2019</v>
      </c>
      <c r="L5" s="103"/>
      <c r="M5" s="103"/>
      <c r="N5" s="26"/>
      <c r="O5" s="26"/>
    </row>
    <row r="6" spans="1:15" ht="12.75">
      <c r="A6" s="27"/>
      <c r="B6" s="25"/>
      <c r="C6" s="28"/>
      <c r="D6" s="28"/>
      <c r="E6" s="28"/>
      <c r="F6" s="28"/>
      <c r="G6" s="28"/>
      <c r="H6" s="29"/>
      <c r="I6" s="28"/>
      <c r="J6" s="26"/>
      <c r="K6" s="26"/>
      <c r="L6" s="26"/>
      <c r="M6" s="26"/>
      <c r="N6" s="26"/>
      <c r="O6" s="26"/>
    </row>
    <row r="7" spans="1:15" ht="12.75">
      <c r="A7" s="4"/>
      <c r="B7" s="55" t="s">
        <v>7</v>
      </c>
      <c r="C7" s="56"/>
      <c r="D7" s="56"/>
      <c r="E7" s="56"/>
      <c r="F7" s="56"/>
      <c r="G7" s="57"/>
      <c r="H7" s="28"/>
      <c r="I7" s="4"/>
      <c r="J7" s="55" t="s">
        <v>7</v>
      </c>
      <c r="K7" s="56"/>
      <c r="L7" s="56"/>
      <c r="M7" s="56"/>
      <c r="N7" s="56"/>
      <c r="O7" s="57"/>
    </row>
    <row r="8" spans="1:15" ht="12.75">
      <c r="A8" s="6" t="s">
        <v>2</v>
      </c>
      <c r="B8" s="7" t="s">
        <v>0</v>
      </c>
      <c r="C8" s="7" t="s">
        <v>1</v>
      </c>
      <c r="D8" s="7" t="s">
        <v>5</v>
      </c>
      <c r="E8" s="7" t="s">
        <v>6</v>
      </c>
      <c r="F8" s="58" t="s">
        <v>8</v>
      </c>
      <c r="G8" s="59"/>
      <c r="H8" s="30"/>
      <c r="I8" s="6" t="s">
        <v>2</v>
      </c>
      <c r="J8" s="7" t="s">
        <v>0</v>
      </c>
      <c r="K8" s="7" t="s">
        <v>1</v>
      </c>
      <c r="L8" s="7" t="s">
        <v>5</v>
      </c>
      <c r="M8" s="7" t="s">
        <v>6</v>
      </c>
      <c r="N8" s="58" t="s">
        <v>8</v>
      </c>
      <c r="O8" s="59"/>
    </row>
    <row r="9" spans="1:15" ht="12.75" customHeight="1">
      <c r="A9" s="8" t="s">
        <v>3</v>
      </c>
      <c r="B9" s="8" t="s">
        <v>10</v>
      </c>
      <c r="C9" s="8" t="s">
        <v>10</v>
      </c>
      <c r="D9" s="8" t="s">
        <v>10</v>
      </c>
      <c r="E9" s="8" t="s">
        <v>10</v>
      </c>
      <c r="F9" s="60" t="s">
        <v>9</v>
      </c>
      <c r="G9" s="61"/>
      <c r="H9" s="30"/>
      <c r="I9" s="8" t="s">
        <v>3</v>
      </c>
      <c r="J9" s="8" t="s">
        <v>10</v>
      </c>
      <c r="K9" s="8" t="s">
        <v>10</v>
      </c>
      <c r="L9" s="8" t="s">
        <v>10</v>
      </c>
      <c r="M9" s="8" t="s">
        <v>10</v>
      </c>
      <c r="N9" s="60" t="s">
        <v>9</v>
      </c>
      <c r="O9" s="61"/>
    </row>
    <row r="10" spans="1:15" ht="9.75" customHeight="1">
      <c r="A10" s="5"/>
      <c r="B10" s="62" t="s">
        <v>23</v>
      </c>
      <c r="C10" s="63"/>
      <c r="D10" s="64"/>
      <c r="E10" s="5"/>
      <c r="F10" s="37" t="s">
        <v>17</v>
      </c>
      <c r="G10" s="13" t="s">
        <v>16</v>
      </c>
      <c r="H10" s="28"/>
      <c r="I10" s="5"/>
      <c r="J10" s="62" t="s">
        <v>23</v>
      </c>
      <c r="K10" s="63"/>
      <c r="L10" s="64"/>
      <c r="M10" s="5"/>
      <c r="N10" s="37" t="s">
        <v>17</v>
      </c>
      <c r="O10" s="13" t="s">
        <v>16</v>
      </c>
    </row>
    <row r="11" spans="1:15" ht="9.75" customHeight="1">
      <c r="A11" s="5"/>
      <c r="B11" s="65"/>
      <c r="C11" s="66"/>
      <c r="D11" s="67"/>
      <c r="E11" s="5"/>
      <c r="F11" s="37" t="s">
        <v>18</v>
      </c>
      <c r="G11" s="11" t="s">
        <v>15</v>
      </c>
      <c r="H11" s="28"/>
      <c r="I11" s="5"/>
      <c r="J11" s="65"/>
      <c r="K11" s="66"/>
      <c r="L11" s="67"/>
      <c r="M11" s="5"/>
      <c r="N11" s="37" t="s">
        <v>18</v>
      </c>
      <c r="O11" s="11" t="s">
        <v>15</v>
      </c>
    </row>
    <row r="12" spans="1:20" ht="9.75" customHeight="1">
      <c r="A12" s="2"/>
      <c r="B12" s="68"/>
      <c r="C12" s="69"/>
      <c r="D12" s="70"/>
      <c r="E12" s="3"/>
      <c r="F12" s="38" t="s">
        <v>19</v>
      </c>
      <c r="G12" s="12" t="s">
        <v>13</v>
      </c>
      <c r="H12" s="31"/>
      <c r="I12" s="2"/>
      <c r="J12" s="68"/>
      <c r="K12" s="69"/>
      <c r="L12" s="70"/>
      <c r="M12" s="3"/>
      <c r="N12" s="38" t="s">
        <v>19</v>
      </c>
      <c r="O12" s="12" t="s">
        <v>13</v>
      </c>
      <c r="P12" s="23"/>
      <c r="Q12" s="23"/>
      <c r="R12" s="23"/>
      <c r="S12" s="23"/>
      <c r="T12" s="24"/>
    </row>
    <row r="13" spans="1:20" ht="12.75">
      <c r="A13" s="71">
        <f>DATE($K$5,11,1)</f>
        <v>43770</v>
      </c>
      <c r="B13" s="43"/>
      <c r="C13" s="43"/>
      <c r="D13" s="44"/>
      <c r="E13" s="74">
        <f>C13+C14+C15-B13-B14-B15-D13-D14-D15</f>
        <v>0</v>
      </c>
      <c r="F13" s="77"/>
      <c r="G13" s="80"/>
      <c r="H13" s="32"/>
      <c r="I13" s="71">
        <f>A58+1</f>
        <v>43786</v>
      </c>
      <c r="J13" s="43"/>
      <c r="K13" s="43"/>
      <c r="L13" s="44"/>
      <c r="M13" s="74">
        <f>K13+K14+K15-J13-J14-J15-L13-L14-L15</f>
        <v>0</v>
      </c>
      <c r="N13" s="80"/>
      <c r="O13" s="80"/>
      <c r="P13" s="9"/>
      <c r="Q13" s="9"/>
      <c r="R13" s="9"/>
      <c r="S13" s="9"/>
      <c r="T13" s="10"/>
    </row>
    <row r="14" spans="1:20" ht="12.75">
      <c r="A14" s="72"/>
      <c r="B14" s="45"/>
      <c r="C14" s="45"/>
      <c r="D14" s="45"/>
      <c r="E14" s="75"/>
      <c r="F14" s="78"/>
      <c r="G14" s="78"/>
      <c r="H14" s="32"/>
      <c r="I14" s="72"/>
      <c r="J14" s="45"/>
      <c r="K14" s="45"/>
      <c r="L14" s="45"/>
      <c r="M14" s="75"/>
      <c r="N14" s="78"/>
      <c r="O14" s="78"/>
      <c r="P14" s="9"/>
      <c r="Q14" s="9"/>
      <c r="R14" s="9"/>
      <c r="S14" s="9"/>
      <c r="T14" s="9"/>
    </row>
    <row r="15" spans="1:20" ht="12.75">
      <c r="A15" s="73"/>
      <c r="B15" s="46"/>
      <c r="C15" s="46"/>
      <c r="D15" s="46"/>
      <c r="E15" s="76"/>
      <c r="F15" s="79"/>
      <c r="G15" s="79"/>
      <c r="H15" s="33"/>
      <c r="I15" s="73"/>
      <c r="J15" s="46"/>
      <c r="K15" s="46"/>
      <c r="L15" s="46"/>
      <c r="M15" s="76"/>
      <c r="N15" s="79"/>
      <c r="O15" s="79"/>
      <c r="P15" s="9"/>
      <c r="Q15" s="9"/>
      <c r="R15" s="9"/>
      <c r="S15" s="9"/>
      <c r="T15" s="9"/>
    </row>
    <row r="16" spans="1:15" ht="12.75">
      <c r="A16" s="71">
        <f>A13+1</f>
        <v>43771</v>
      </c>
      <c r="B16" s="43"/>
      <c r="C16" s="43"/>
      <c r="D16" s="44"/>
      <c r="E16" s="74">
        <f>C16+C17+C18-B16-B17-B18-D16-D17-D18</f>
        <v>0</v>
      </c>
      <c r="F16" s="77"/>
      <c r="G16" s="80"/>
      <c r="H16" s="26"/>
      <c r="I16" s="71">
        <f>I13+1</f>
        <v>43787</v>
      </c>
      <c r="J16" s="43"/>
      <c r="K16" s="43"/>
      <c r="L16" s="44"/>
      <c r="M16" s="74">
        <f>K16+K17+K18-J16-J17-J18-L16-L17-L18</f>
        <v>0</v>
      </c>
      <c r="N16" s="77"/>
      <c r="O16" s="80"/>
    </row>
    <row r="17" spans="1:15" ht="12.75">
      <c r="A17" s="72"/>
      <c r="B17" s="45"/>
      <c r="C17" s="45"/>
      <c r="D17" s="45"/>
      <c r="E17" s="75"/>
      <c r="F17" s="78"/>
      <c r="G17" s="78"/>
      <c r="H17" s="26"/>
      <c r="I17" s="72"/>
      <c r="J17" s="45"/>
      <c r="K17" s="45"/>
      <c r="L17" s="45"/>
      <c r="M17" s="75"/>
      <c r="N17" s="78"/>
      <c r="O17" s="78"/>
    </row>
    <row r="18" spans="1:15" ht="12.75">
      <c r="A18" s="73"/>
      <c r="B18" s="46"/>
      <c r="C18" s="46"/>
      <c r="D18" s="46"/>
      <c r="E18" s="76"/>
      <c r="F18" s="79"/>
      <c r="G18" s="79"/>
      <c r="H18" s="26"/>
      <c r="I18" s="73"/>
      <c r="J18" s="46"/>
      <c r="K18" s="46"/>
      <c r="L18" s="46"/>
      <c r="M18" s="76"/>
      <c r="N18" s="79"/>
      <c r="O18" s="79"/>
    </row>
    <row r="19" spans="1:15" ht="12.75">
      <c r="A19" s="71">
        <f>A16+1</f>
        <v>43772</v>
      </c>
      <c r="B19" s="43"/>
      <c r="C19" s="43"/>
      <c r="D19" s="44"/>
      <c r="E19" s="74">
        <f>C19+C20+C21-B19-B20-B21-D19-D20-D21</f>
        <v>0</v>
      </c>
      <c r="F19" s="77"/>
      <c r="G19" s="80"/>
      <c r="H19" s="26"/>
      <c r="I19" s="71">
        <f>I16+1</f>
        <v>43788</v>
      </c>
      <c r="J19" s="43"/>
      <c r="K19" s="43"/>
      <c r="L19" s="44"/>
      <c r="M19" s="74">
        <f>K19+K20+K21-J19-J20-J21-L19-L20-L21</f>
        <v>0</v>
      </c>
      <c r="N19" s="80"/>
      <c r="O19" s="80"/>
    </row>
    <row r="20" spans="1:15" ht="12.75">
      <c r="A20" s="72"/>
      <c r="B20" s="45"/>
      <c r="C20" s="45"/>
      <c r="D20" s="45"/>
      <c r="E20" s="75"/>
      <c r="F20" s="78"/>
      <c r="G20" s="78"/>
      <c r="H20" s="26"/>
      <c r="I20" s="72"/>
      <c r="J20" s="45"/>
      <c r="K20" s="45"/>
      <c r="L20" s="45"/>
      <c r="M20" s="75"/>
      <c r="N20" s="78"/>
      <c r="O20" s="78"/>
    </row>
    <row r="21" spans="1:15" ht="12.75">
      <c r="A21" s="73"/>
      <c r="B21" s="46"/>
      <c r="C21" s="46"/>
      <c r="D21" s="46"/>
      <c r="E21" s="76"/>
      <c r="F21" s="79"/>
      <c r="G21" s="79"/>
      <c r="H21" s="26"/>
      <c r="I21" s="73"/>
      <c r="J21" s="46"/>
      <c r="K21" s="46"/>
      <c r="L21" s="46"/>
      <c r="M21" s="76"/>
      <c r="N21" s="79"/>
      <c r="O21" s="79"/>
    </row>
    <row r="22" spans="1:15" ht="12.75">
      <c r="A22" s="71">
        <f>A19+1</f>
        <v>43773</v>
      </c>
      <c r="B22" s="43"/>
      <c r="C22" s="43"/>
      <c r="D22" s="44"/>
      <c r="E22" s="74">
        <f>C22+C23+C24-B22-B23-B24-D22-D23-D24</f>
        <v>0</v>
      </c>
      <c r="F22" s="77"/>
      <c r="G22" s="80"/>
      <c r="H22" s="26"/>
      <c r="I22" s="71">
        <f>I19+1</f>
        <v>43789</v>
      </c>
      <c r="J22" s="43"/>
      <c r="K22" s="43"/>
      <c r="L22" s="44"/>
      <c r="M22" s="74">
        <f>K22+K23+K24-J22-J23-J24-L22-L23-L24</f>
        <v>0</v>
      </c>
      <c r="N22" s="80"/>
      <c r="O22" s="80"/>
    </row>
    <row r="23" spans="1:15" ht="12.75">
      <c r="A23" s="81"/>
      <c r="B23" s="45"/>
      <c r="C23" s="45"/>
      <c r="D23" s="45"/>
      <c r="E23" s="83"/>
      <c r="F23" s="85"/>
      <c r="G23" s="87"/>
      <c r="H23" s="26"/>
      <c r="I23" s="72"/>
      <c r="J23" s="45"/>
      <c r="K23" s="45"/>
      <c r="L23" s="45"/>
      <c r="M23" s="75"/>
      <c r="N23" s="78"/>
      <c r="O23" s="78"/>
    </row>
    <row r="24" spans="1:15" ht="12.75">
      <c r="A24" s="82"/>
      <c r="B24" s="46"/>
      <c r="C24" s="46"/>
      <c r="D24" s="46"/>
      <c r="E24" s="84"/>
      <c r="F24" s="86"/>
      <c r="G24" s="88"/>
      <c r="H24" s="26"/>
      <c r="I24" s="73"/>
      <c r="J24" s="46"/>
      <c r="K24" s="46"/>
      <c r="L24" s="46"/>
      <c r="M24" s="76"/>
      <c r="N24" s="79"/>
      <c r="O24" s="79"/>
    </row>
    <row r="25" spans="1:15" ht="12.75">
      <c r="A25" s="71">
        <f>A22+1</f>
        <v>43774</v>
      </c>
      <c r="B25" s="43"/>
      <c r="C25" s="43"/>
      <c r="D25" s="44"/>
      <c r="E25" s="74">
        <f>C25+C26+C27-B25-B26-B27-D25-D26-D27</f>
        <v>0</v>
      </c>
      <c r="F25" s="80"/>
      <c r="G25" s="80"/>
      <c r="H25" s="26"/>
      <c r="I25" s="71">
        <f>I22+1</f>
        <v>43790</v>
      </c>
      <c r="J25" s="43"/>
      <c r="K25" s="43"/>
      <c r="L25" s="44"/>
      <c r="M25" s="74">
        <f>K25+K26+K27-J25-J26-J27-L25-L26-L27</f>
        <v>0</v>
      </c>
      <c r="N25" s="77"/>
      <c r="O25" s="80"/>
    </row>
    <row r="26" spans="1:15" ht="12.75">
      <c r="A26" s="81"/>
      <c r="B26" s="45"/>
      <c r="C26" s="45"/>
      <c r="D26" s="45"/>
      <c r="E26" s="83"/>
      <c r="F26" s="87"/>
      <c r="G26" s="87"/>
      <c r="H26" s="26"/>
      <c r="I26" s="72"/>
      <c r="J26" s="45"/>
      <c r="K26" s="45"/>
      <c r="L26" s="45"/>
      <c r="M26" s="75"/>
      <c r="N26" s="78"/>
      <c r="O26" s="78"/>
    </row>
    <row r="27" spans="1:15" ht="12.75">
      <c r="A27" s="82"/>
      <c r="B27" s="46"/>
      <c r="C27" s="46"/>
      <c r="D27" s="46"/>
      <c r="E27" s="84"/>
      <c r="F27" s="88"/>
      <c r="G27" s="88"/>
      <c r="H27" s="26"/>
      <c r="I27" s="73"/>
      <c r="J27" s="46"/>
      <c r="K27" s="46"/>
      <c r="L27" s="46"/>
      <c r="M27" s="76"/>
      <c r="N27" s="79"/>
      <c r="O27" s="79"/>
    </row>
    <row r="28" spans="1:15" ht="12.75">
      <c r="A28" s="71">
        <f>A25+1</f>
        <v>43775</v>
      </c>
      <c r="B28" s="43"/>
      <c r="C28" s="43"/>
      <c r="D28" s="44"/>
      <c r="E28" s="74">
        <f>C28+C29+C30-B28-B29-B30-D28-D29-D30</f>
        <v>0</v>
      </c>
      <c r="F28" s="80"/>
      <c r="G28" s="80"/>
      <c r="H28" s="26"/>
      <c r="I28" s="71">
        <f>I25+1</f>
        <v>43791</v>
      </c>
      <c r="J28" s="43"/>
      <c r="K28" s="43"/>
      <c r="L28" s="44"/>
      <c r="M28" s="74">
        <f>K28+K29+K30-J28-J29-J30-L28-L29-L30</f>
        <v>0</v>
      </c>
      <c r="N28" s="77"/>
      <c r="O28" s="80"/>
    </row>
    <row r="29" spans="1:15" ht="12.75">
      <c r="A29" s="81"/>
      <c r="B29" s="45"/>
      <c r="C29" s="45"/>
      <c r="D29" s="45"/>
      <c r="E29" s="83"/>
      <c r="F29" s="87"/>
      <c r="G29" s="87"/>
      <c r="H29" s="26"/>
      <c r="I29" s="72"/>
      <c r="J29" s="45"/>
      <c r="K29" s="45"/>
      <c r="L29" s="45"/>
      <c r="M29" s="75"/>
      <c r="N29" s="78"/>
      <c r="O29" s="78"/>
    </row>
    <row r="30" spans="1:15" ht="12.75">
      <c r="A30" s="82"/>
      <c r="B30" s="46"/>
      <c r="C30" s="46"/>
      <c r="D30" s="46"/>
      <c r="E30" s="84"/>
      <c r="F30" s="88"/>
      <c r="G30" s="88"/>
      <c r="H30" s="26"/>
      <c r="I30" s="73"/>
      <c r="J30" s="46"/>
      <c r="K30" s="46"/>
      <c r="L30" s="46"/>
      <c r="M30" s="76"/>
      <c r="N30" s="79"/>
      <c r="O30" s="79"/>
    </row>
    <row r="31" spans="1:15" ht="12.75">
      <c r="A31" s="71">
        <f>A28+1</f>
        <v>43776</v>
      </c>
      <c r="B31" s="43"/>
      <c r="C31" s="43"/>
      <c r="D31" s="44"/>
      <c r="E31" s="74">
        <f>C31+C32+C33-B31-B32-B33-D31-D32-D33</f>
        <v>0</v>
      </c>
      <c r="F31" s="77"/>
      <c r="G31" s="80"/>
      <c r="H31" s="26"/>
      <c r="I31" s="71">
        <f>I28+1</f>
        <v>43792</v>
      </c>
      <c r="J31" s="43"/>
      <c r="K31" s="43"/>
      <c r="L31" s="44"/>
      <c r="M31" s="74">
        <f>K31+K32+K33-J31-J32-J33-L31-L32-L33</f>
        <v>0</v>
      </c>
      <c r="N31" s="80"/>
      <c r="O31" s="80"/>
    </row>
    <row r="32" spans="1:15" ht="12.75">
      <c r="A32" s="81"/>
      <c r="B32" s="45"/>
      <c r="C32" s="45"/>
      <c r="D32" s="45"/>
      <c r="E32" s="83"/>
      <c r="F32" s="85"/>
      <c r="G32" s="87"/>
      <c r="H32" s="26"/>
      <c r="I32" s="72"/>
      <c r="J32" s="45"/>
      <c r="K32" s="45"/>
      <c r="L32" s="45"/>
      <c r="M32" s="75"/>
      <c r="N32" s="78"/>
      <c r="O32" s="78"/>
    </row>
    <row r="33" spans="1:15" ht="12.75">
      <c r="A33" s="82"/>
      <c r="B33" s="46"/>
      <c r="C33" s="46"/>
      <c r="D33" s="46"/>
      <c r="E33" s="84"/>
      <c r="F33" s="86"/>
      <c r="G33" s="88"/>
      <c r="H33" s="26"/>
      <c r="I33" s="73"/>
      <c r="J33" s="46"/>
      <c r="K33" s="46"/>
      <c r="L33" s="46"/>
      <c r="M33" s="76"/>
      <c r="N33" s="79"/>
      <c r="O33" s="79"/>
    </row>
    <row r="34" spans="1:15" ht="12.75">
      <c r="A34" s="71">
        <f>A31+1</f>
        <v>43777</v>
      </c>
      <c r="B34" s="43"/>
      <c r="C34" s="43"/>
      <c r="D34" s="44"/>
      <c r="E34" s="74">
        <f>C34+C35+C36-B34-B35-B36-D34-D35-D36</f>
        <v>0</v>
      </c>
      <c r="F34" s="77"/>
      <c r="G34" s="80"/>
      <c r="H34" s="26"/>
      <c r="I34" s="71">
        <f>I31+1</f>
        <v>43793</v>
      </c>
      <c r="J34" s="43"/>
      <c r="K34" s="43"/>
      <c r="L34" s="44"/>
      <c r="M34" s="112">
        <f>K34+K35+K36-J34-J35-J36-L34-L35-L36</f>
        <v>0</v>
      </c>
      <c r="N34" s="80"/>
      <c r="O34" s="80"/>
    </row>
    <row r="35" spans="1:15" ht="12.75">
      <c r="A35" s="81"/>
      <c r="B35" s="45"/>
      <c r="C35" s="45"/>
      <c r="D35" s="45"/>
      <c r="E35" s="83"/>
      <c r="F35" s="85"/>
      <c r="G35" s="87"/>
      <c r="H35" s="26"/>
      <c r="I35" s="72"/>
      <c r="J35" s="45"/>
      <c r="K35" s="45"/>
      <c r="L35" s="45"/>
      <c r="M35" s="108"/>
      <c r="N35" s="78"/>
      <c r="O35" s="78"/>
    </row>
    <row r="36" spans="1:15" ht="12.75">
      <c r="A36" s="82"/>
      <c r="B36" s="46"/>
      <c r="C36" s="46"/>
      <c r="D36" s="46"/>
      <c r="E36" s="84"/>
      <c r="F36" s="86"/>
      <c r="G36" s="88"/>
      <c r="H36" s="26"/>
      <c r="I36" s="73"/>
      <c r="J36" s="46"/>
      <c r="K36" s="46"/>
      <c r="L36" s="46"/>
      <c r="M36" s="109"/>
      <c r="N36" s="79"/>
      <c r="O36" s="79"/>
    </row>
    <row r="37" spans="1:15" ht="12.75">
      <c r="A37" s="71">
        <f>A34+1</f>
        <v>43778</v>
      </c>
      <c r="B37" s="43"/>
      <c r="C37" s="43"/>
      <c r="D37" s="44"/>
      <c r="E37" s="74">
        <f>C37+C38+C39-B37-B38-B39-D37-D38-D39</f>
        <v>0</v>
      </c>
      <c r="F37" s="80"/>
      <c r="G37" s="80"/>
      <c r="H37" s="26"/>
      <c r="I37" s="71">
        <f>I34+1</f>
        <v>43794</v>
      </c>
      <c r="J37" s="43"/>
      <c r="K37" s="43"/>
      <c r="L37" s="44"/>
      <c r="M37" s="74">
        <f>K37+K38+K39-J37-J38-J39-L37-L38-L39</f>
        <v>0</v>
      </c>
      <c r="N37" s="77"/>
      <c r="O37" s="80"/>
    </row>
    <row r="38" spans="1:15" ht="12.75">
      <c r="A38" s="81"/>
      <c r="B38" s="45"/>
      <c r="C38" s="45"/>
      <c r="D38" s="45"/>
      <c r="E38" s="83"/>
      <c r="F38" s="87"/>
      <c r="G38" s="87"/>
      <c r="H38" s="26"/>
      <c r="I38" s="72"/>
      <c r="J38" s="45"/>
      <c r="K38" s="45"/>
      <c r="L38" s="45"/>
      <c r="M38" s="75"/>
      <c r="N38" s="78"/>
      <c r="O38" s="78"/>
    </row>
    <row r="39" spans="1:15" ht="12.75">
      <c r="A39" s="82"/>
      <c r="B39" s="46"/>
      <c r="C39" s="46"/>
      <c r="D39" s="46"/>
      <c r="E39" s="84"/>
      <c r="F39" s="88"/>
      <c r="G39" s="88"/>
      <c r="H39" s="26"/>
      <c r="I39" s="73"/>
      <c r="J39" s="46"/>
      <c r="K39" s="46"/>
      <c r="L39" s="46"/>
      <c r="M39" s="76"/>
      <c r="N39" s="79"/>
      <c r="O39" s="79"/>
    </row>
    <row r="40" spans="1:15" ht="12.75">
      <c r="A40" s="71">
        <f>A37+1</f>
        <v>43779</v>
      </c>
      <c r="B40" s="43"/>
      <c r="C40" s="43"/>
      <c r="D40" s="44"/>
      <c r="E40" s="74">
        <f>C40+C41+C42-B40-B41-B42-D40-D41-D42</f>
        <v>0</v>
      </c>
      <c r="F40" s="80"/>
      <c r="G40" s="80"/>
      <c r="H40" s="26"/>
      <c r="I40" s="71">
        <f>I37+1</f>
        <v>43795</v>
      </c>
      <c r="J40" s="43"/>
      <c r="K40" s="43"/>
      <c r="L40" s="44"/>
      <c r="M40" s="74">
        <f>K40+K41+K42-J40-J41-J42-L40-L41-L42</f>
        <v>0</v>
      </c>
      <c r="N40" s="80"/>
      <c r="O40" s="80"/>
    </row>
    <row r="41" spans="1:15" ht="12.75">
      <c r="A41" s="81"/>
      <c r="B41" s="45"/>
      <c r="C41" s="45"/>
      <c r="D41" s="45"/>
      <c r="E41" s="83"/>
      <c r="F41" s="87"/>
      <c r="G41" s="87"/>
      <c r="H41" s="26"/>
      <c r="I41" s="72"/>
      <c r="J41" s="45"/>
      <c r="K41" s="45"/>
      <c r="L41" s="45"/>
      <c r="M41" s="75"/>
      <c r="N41" s="78"/>
      <c r="O41" s="78"/>
    </row>
    <row r="42" spans="1:15" ht="12.75">
      <c r="A42" s="82"/>
      <c r="B42" s="46"/>
      <c r="C42" s="46"/>
      <c r="D42" s="46"/>
      <c r="E42" s="84"/>
      <c r="F42" s="88"/>
      <c r="G42" s="88"/>
      <c r="H42" s="26"/>
      <c r="I42" s="73"/>
      <c r="J42" s="46"/>
      <c r="K42" s="46"/>
      <c r="L42" s="46"/>
      <c r="M42" s="76"/>
      <c r="N42" s="79"/>
      <c r="O42" s="79"/>
    </row>
    <row r="43" spans="1:15" ht="12.75">
      <c r="A43" s="71">
        <f>A40+1</f>
        <v>43780</v>
      </c>
      <c r="B43" s="43"/>
      <c r="C43" s="43"/>
      <c r="D43" s="44"/>
      <c r="E43" s="74">
        <f>C43+C44+C45-B43-B44-B45-D43-D44-D45</f>
        <v>0</v>
      </c>
      <c r="F43" s="77"/>
      <c r="G43" s="80"/>
      <c r="H43" s="26"/>
      <c r="I43" s="71">
        <f>I40+1</f>
        <v>43796</v>
      </c>
      <c r="J43" s="43"/>
      <c r="K43" s="43"/>
      <c r="L43" s="44"/>
      <c r="M43" s="74">
        <f>K43+K44+K45-J43-J44-J45-L43-L44-L45</f>
        <v>0</v>
      </c>
      <c r="N43" s="80"/>
      <c r="O43" s="80"/>
    </row>
    <row r="44" spans="1:15" ht="12.75">
      <c r="A44" s="81"/>
      <c r="B44" s="45"/>
      <c r="C44" s="45"/>
      <c r="D44" s="45"/>
      <c r="E44" s="83"/>
      <c r="F44" s="85"/>
      <c r="G44" s="87"/>
      <c r="H44" s="26"/>
      <c r="I44" s="72"/>
      <c r="J44" s="45"/>
      <c r="K44" s="45"/>
      <c r="L44" s="45"/>
      <c r="M44" s="75"/>
      <c r="N44" s="78"/>
      <c r="O44" s="78"/>
    </row>
    <row r="45" spans="1:15" ht="12.75">
      <c r="A45" s="82"/>
      <c r="B45" s="46"/>
      <c r="C45" s="46"/>
      <c r="D45" s="46"/>
      <c r="E45" s="84"/>
      <c r="F45" s="86"/>
      <c r="G45" s="88"/>
      <c r="H45" s="26"/>
      <c r="I45" s="73"/>
      <c r="J45" s="46"/>
      <c r="K45" s="46"/>
      <c r="L45" s="46"/>
      <c r="M45" s="76"/>
      <c r="N45" s="79"/>
      <c r="O45" s="79"/>
    </row>
    <row r="46" spans="1:15" ht="12.75">
      <c r="A46" s="71">
        <f>A43+1</f>
        <v>43781</v>
      </c>
      <c r="B46" s="43"/>
      <c r="C46" s="43"/>
      <c r="D46" s="44"/>
      <c r="E46" s="74">
        <f>C46+C47+C48-B46-B47-B48-D46-D47-D48</f>
        <v>0</v>
      </c>
      <c r="F46" s="80"/>
      <c r="G46" s="80"/>
      <c r="H46" s="26"/>
      <c r="I46" s="71">
        <f>I43+1</f>
        <v>43797</v>
      </c>
      <c r="J46" s="43"/>
      <c r="K46" s="43"/>
      <c r="L46" s="44"/>
      <c r="M46" s="74">
        <f>K46+K47+K48-J46-J47-J48-L46-L47-L48</f>
        <v>0</v>
      </c>
      <c r="N46" s="77"/>
      <c r="O46" s="80"/>
    </row>
    <row r="47" spans="1:15" ht="12.75">
      <c r="A47" s="81"/>
      <c r="B47" s="45"/>
      <c r="C47" s="45"/>
      <c r="D47" s="45"/>
      <c r="E47" s="83"/>
      <c r="F47" s="87"/>
      <c r="G47" s="87"/>
      <c r="H47" s="26"/>
      <c r="I47" s="72"/>
      <c r="J47" s="45"/>
      <c r="K47" s="45"/>
      <c r="L47" s="45"/>
      <c r="M47" s="75"/>
      <c r="N47" s="78"/>
      <c r="O47" s="78"/>
    </row>
    <row r="48" spans="1:15" ht="12.75">
      <c r="A48" s="82"/>
      <c r="B48" s="46"/>
      <c r="C48" s="46"/>
      <c r="D48" s="46"/>
      <c r="E48" s="84"/>
      <c r="F48" s="88"/>
      <c r="G48" s="88"/>
      <c r="H48" s="26"/>
      <c r="I48" s="73"/>
      <c r="J48" s="46"/>
      <c r="K48" s="46"/>
      <c r="L48" s="46"/>
      <c r="M48" s="76"/>
      <c r="N48" s="79"/>
      <c r="O48" s="79"/>
    </row>
    <row r="49" spans="1:15" ht="12.75">
      <c r="A49" s="71">
        <f>A46+1</f>
        <v>43782</v>
      </c>
      <c r="B49" s="43"/>
      <c r="C49" s="43"/>
      <c r="D49" s="44"/>
      <c r="E49" s="74">
        <f>C49+C50+C51-B49-B50-B51-D49-D50-D51</f>
        <v>0</v>
      </c>
      <c r="F49" s="80"/>
      <c r="G49" s="80"/>
      <c r="H49" s="26"/>
      <c r="I49" s="71">
        <f>I46+1</f>
        <v>43798</v>
      </c>
      <c r="J49" s="43"/>
      <c r="K49" s="43"/>
      <c r="L49" s="44"/>
      <c r="M49" s="74">
        <f>K49+K50+K51-J49-J50-J51-L49-L50-L51</f>
        <v>0</v>
      </c>
      <c r="N49" s="77"/>
      <c r="O49" s="80"/>
    </row>
    <row r="50" spans="1:15" ht="12.75">
      <c r="A50" s="81"/>
      <c r="B50" s="45"/>
      <c r="C50" s="45"/>
      <c r="D50" s="45"/>
      <c r="E50" s="83"/>
      <c r="F50" s="87"/>
      <c r="G50" s="87"/>
      <c r="H50" s="26"/>
      <c r="I50" s="72"/>
      <c r="J50" s="45"/>
      <c r="K50" s="45"/>
      <c r="L50" s="45"/>
      <c r="M50" s="75"/>
      <c r="N50" s="78"/>
      <c r="O50" s="78"/>
    </row>
    <row r="51" spans="1:15" ht="12.75">
      <c r="A51" s="82"/>
      <c r="B51" s="46"/>
      <c r="C51" s="46"/>
      <c r="D51" s="46"/>
      <c r="E51" s="84"/>
      <c r="F51" s="88"/>
      <c r="G51" s="88"/>
      <c r="H51" s="26"/>
      <c r="I51" s="73"/>
      <c r="J51" s="46"/>
      <c r="K51" s="46"/>
      <c r="L51" s="46"/>
      <c r="M51" s="76"/>
      <c r="N51" s="79"/>
      <c r="O51" s="79"/>
    </row>
    <row r="52" spans="1:15" ht="12.75">
      <c r="A52" s="71">
        <f>A49+1</f>
        <v>43783</v>
      </c>
      <c r="B52" s="43"/>
      <c r="C52" s="43"/>
      <c r="D52" s="44"/>
      <c r="E52" s="74">
        <f>C52+C53+C54-B52-B53-B54-D52-D53-D54</f>
        <v>0</v>
      </c>
      <c r="F52" s="77"/>
      <c r="G52" s="80"/>
      <c r="H52" s="26"/>
      <c r="I52" s="71">
        <f>I49+1</f>
        <v>43799</v>
      </c>
      <c r="J52" s="43"/>
      <c r="K52" s="43"/>
      <c r="L52" s="44"/>
      <c r="M52" s="74">
        <f>K52+K53+K54-J52-J53-J54-L52-L53-L54</f>
        <v>0</v>
      </c>
      <c r="N52" s="80"/>
      <c r="O52" s="80"/>
    </row>
    <row r="53" spans="1:15" ht="12.75">
      <c r="A53" s="81"/>
      <c r="B53" s="45"/>
      <c r="C53" s="45"/>
      <c r="D53" s="45"/>
      <c r="E53" s="83"/>
      <c r="F53" s="85"/>
      <c r="G53" s="87"/>
      <c r="H53" s="26"/>
      <c r="I53" s="72"/>
      <c r="J53" s="45"/>
      <c r="K53" s="45"/>
      <c r="L53" s="45"/>
      <c r="M53" s="75"/>
      <c r="N53" s="78"/>
      <c r="O53" s="78"/>
    </row>
    <row r="54" spans="1:15" ht="12.75">
      <c r="A54" s="82"/>
      <c r="B54" s="46"/>
      <c r="C54" s="46"/>
      <c r="D54" s="46"/>
      <c r="E54" s="84"/>
      <c r="F54" s="86"/>
      <c r="G54" s="88"/>
      <c r="H54" s="26"/>
      <c r="I54" s="73"/>
      <c r="J54" s="46"/>
      <c r="K54" s="46"/>
      <c r="L54" s="46"/>
      <c r="M54" s="76"/>
      <c r="N54" s="79"/>
      <c r="O54" s="79"/>
    </row>
    <row r="55" spans="1:15" ht="12.75">
      <c r="A55" s="71">
        <f>A52+1</f>
        <v>43784</v>
      </c>
      <c r="B55" s="43"/>
      <c r="C55" s="43"/>
      <c r="D55" s="44"/>
      <c r="E55" s="74">
        <f>C55+C56+C57-B55-B56-B57-D55-D56-D57</f>
        <v>0</v>
      </c>
      <c r="F55" s="77"/>
      <c r="G55" s="80"/>
      <c r="H55" s="32"/>
      <c r="I55" s="71"/>
      <c r="J55" s="43"/>
      <c r="K55" s="43"/>
      <c r="L55" s="44"/>
      <c r="M55" s="74"/>
      <c r="N55" s="80"/>
      <c r="O55" s="80"/>
    </row>
    <row r="56" spans="1:15" ht="12.75">
      <c r="A56" s="81"/>
      <c r="B56" s="45"/>
      <c r="C56" s="45"/>
      <c r="D56" s="45"/>
      <c r="E56" s="83"/>
      <c r="F56" s="85"/>
      <c r="G56" s="87"/>
      <c r="H56" s="32"/>
      <c r="I56" s="72"/>
      <c r="J56" s="45"/>
      <c r="K56" s="45"/>
      <c r="L56" s="45"/>
      <c r="M56" s="75"/>
      <c r="N56" s="78"/>
      <c r="O56" s="78"/>
    </row>
    <row r="57" spans="1:15" ht="12.75">
      <c r="A57" s="82"/>
      <c r="B57" s="46"/>
      <c r="C57" s="46"/>
      <c r="D57" s="46"/>
      <c r="E57" s="84"/>
      <c r="F57" s="86"/>
      <c r="G57" s="88"/>
      <c r="H57" s="33"/>
      <c r="I57" s="73"/>
      <c r="J57" s="46"/>
      <c r="K57" s="46"/>
      <c r="L57" s="46"/>
      <c r="M57" s="76"/>
      <c r="N57" s="79"/>
      <c r="O57" s="79"/>
    </row>
    <row r="58" spans="1:15" ht="12.75">
      <c r="A58" s="71">
        <f>A55+1</f>
        <v>43785</v>
      </c>
      <c r="B58" s="43"/>
      <c r="C58" s="43"/>
      <c r="D58" s="44"/>
      <c r="E58" s="74">
        <f>C58+C59+C60-B58-B59-B60-D58-D59-D60</f>
        <v>0</v>
      </c>
      <c r="F58" s="80"/>
      <c r="G58" s="80"/>
      <c r="H58" s="26"/>
      <c r="I58" s="15" t="s">
        <v>4</v>
      </c>
      <c r="J58" s="1"/>
      <c r="K58" s="14"/>
      <c r="L58" s="16"/>
      <c r="M58" s="39">
        <f>E13+E16+E19+E22+E25+E28+E31+E34+E37+E40+E43+E46+E49+E52+E55+E58+M13+M16+M19+M22+M25+M28+M31+M34+M37+M40+M43+M46+M49+M52+M55</f>
        <v>0</v>
      </c>
      <c r="N58" s="17"/>
      <c r="O58" s="39">
        <f>G13+G16+G19+G22+G25+G28+G31+G34+G37+G40+G43+G46+G49+G52+G55+G58+O13+O16+O19+O22+O25+O28+O31+O34+O37+O40+O43+O46+O49+O52+O55</f>
        <v>0</v>
      </c>
    </row>
    <row r="59" spans="1:15" ht="13.5" thickBot="1">
      <c r="A59" s="81"/>
      <c r="B59" s="45"/>
      <c r="C59" s="45"/>
      <c r="D59" s="45"/>
      <c r="E59" s="83"/>
      <c r="F59" s="87"/>
      <c r="G59" s="87"/>
      <c r="H59" s="26"/>
      <c r="I59" s="18" t="s">
        <v>20</v>
      </c>
      <c r="J59" s="19"/>
      <c r="K59" s="20"/>
      <c r="L59" s="21"/>
      <c r="M59" s="89">
        <f>M58+O58</f>
        <v>0</v>
      </c>
      <c r="N59" s="90"/>
      <c r="O59" s="91"/>
    </row>
    <row r="60" spans="1:15" ht="13.5" thickTop="1">
      <c r="A60" s="82"/>
      <c r="B60" s="46"/>
      <c r="C60" s="46"/>
      <c r="D60" s="46"/>
      <c r="E60" s="84"/>
      <c r="F60" s="88"/>
      <c r="G60" s="88"/>
      <c r="H60" s="26"/>
      <c r="I60" s="34"/>
      <c r="J60" s="35"/>
      <c r="K60" s="92"/>
      <c r="L60" s="93"/>
      <c r="M60" s="35"/>
      <c r="N60" s="35"/>
      <c r="O60" s="36"/>
    </row>
    <row r="62" spans="1:15" ht="12.75">
      <c r="A62" s="94" t="s">
        <v>36</v>
      </c>
      <c r="B62" s="95"/>
      <c r="C62" s="96"/>
      <c r="D62" s="94" t="s">
        <v>37</v>
      </c>
      <c r="E62" s="95"/>
      <c r="F62" s="95"/>
      <c r="G62" s="96"/>
      <c r="H62" s="41"/>
      <c r="I62" s="94" t="s">
        <v>38</v>
      </c>
      <c r="J62" s="95"/>
      <c r="K62" s="96"/>
      <c r="L62" s="94" t="s">
        <v>39</v>
      </c>
      <c r="M62" s="95"/>
      <c r="N62" s="95"/>
      <c r="O62" s="96"/>
    </row>
    <row r="63" spans="1:15" ht="12.75">
      <c r="A63" s="97"/>
      <c r="B63" s="98"/>
      <c r="C63" s="99"/>
      <c r="D63" s="100">
        <f>M59</f>
        <v>0</v>
      </c>
      <c r="E63" s="101"/>
      <c r="F63" s="101"/>
      <c r="G63" s="102"/>
      <c r="I63" s="100">
        <f>IF(Verprobung!B12&lt;0,TEXT(0-Verprobung!B12,"- [hh]:mm"),Verprobung!B12)</f>
        <v>0</v>
      </c>
      <c r="J63" s="101"/>
      <c r="K63" s="102"/>
      <c r="L63" s="100">
        <f>IF(Verprobung!C12&lt;0,TEXT(0-Verprobung!C12,"- [hh]:mm"),Verprobung!C12)</f>
        <v>0</v>
      </c>
      <c r="M63" s="101"/>
      <c r="N63" s="101"/>
      <c r="O63" s="102"/>
    </row>
    <row r="73" spans="16:17" ht="12.75">
      <c r="P73" s="22"/>
      <c r="Q73" s="23"/>
    </row>
  </sheetData>
  <sheetProtection password="CC94" sheet="1" selectLockedCells="1"/>
  <mergeCells count="147">
    <mergeCell ref="A63:C63"/>
    <mergeCell ref="D63:G63"/>
    <mergeCell ref="I63:K63"/>
    <mergeCell ref="L63:O63"/>
    <mergeCell ref="A55:A57"/>
    <mergeCell ref="E55:E57"/>
    <mergeCell ref="A62:C62"/>
    <mergeCell ref="D62:G62"/>
    <mergeCell ref="I62:K62"/>
    <mergeCell ref="L62:O62"/>
    <mergeCell ref="A58:A60"/>
    <mergeCell ref="E58:E60"/>
    <mergeCell ref="F58:F60"/>
    <mergeCell ref="G58:G60"/>
    <mergeCell ref="M59:O59"/>
    <mergeCell ref="K60:L60"/>
    <mergeCell ref="F55:F57"/>
    <mergeCell ref="G55:G57"/>
    <mergeCell ref="I55:I57"/>
    <mergeCell ref="M55:M57"/>
    <mergeCell ref="N49:N51"/>
    <mergeCell ref="O49:O51"/>
    <mergeCell ref="N52:N54"/>
    <mergeCell ref="O52:O54"/>
    <mergeCell ref="N55:N57"/>
    <mergeCell ref="O55:O57"/>
    <mergeCell ref="A52:A54"/>
    <mergeCell ref="E52:E54"/>
    <mergeCell ref="F52:F54"/>
    <mergeCell ref="G52:G54"/>
    <mergeCell ref="I52:I54"/>
    <mergeCell ref="M52:M54"/>
    <mergeCell ref="A49:A51"/>
    <mergeCell ref="E49:E51"/>
    <mergeCell ref="F49:F51"/>
    <mergeCell ref="G49:G51"/>
    <mergeCell ref="I49:I51"/>
    <mergeCell ref="M49:M51"/>
    <mergeCell ref="N43:N45"/>
    <mergeCell ref="O43:O45"/>
    <mergeCell ref="A46:A48"/>
    <mergeCell ref="E46:E48"/>
    <mergeCell ref="F46:F48"/>
    <mergeCell ref="G46:G48"/>
    <mergeCell ref="I46:I48"/>
    <mergeCell ref="M46:M48"/>
    <mergeCell ref="N46:N48"/>
    <mergeCell ref="O46:O48"/>
    <mergeCell ref="A43:A45"/>
    <mergeCell ref="E43:E45"/>
    <mergeCell ref="F43:F45"/>
    <mergeCell ref="G43:G45"/>
    <mergeCell ref="I43:I45"/>
    <mergeCell ref="M43:M45"/>
    <mergeCell ref="N37:N39"/>
    <mergeCell ref="O37:O39"/>
    <mergeCell ref="A40:A42"/>
    <mergeCell ref="E40:E42"/>
    <mergeCell ref="F40:F42"/>
    <mergeCell ref="G40:G42"/>
    <mergeCell ref="I40:I42"/>
    <mergeCell ref="M40:M42"/>
    <mergeCell ref="N40:N42"/>
    <mergeCell ref="O40:O42"/>
    <mergeCell ref="A37:A39"/>
    <mergeCell ref="E37:E39"/>
    <mergeCell ref="F37:F39"/>
    <mergeCell ref="G37:G39"/>
    <mergeCell ref="I37:I39"/>
    <mergeCell ref="M37:M39"/>
    <mergeCell ref="N31:N33"/>
    <mergeCell ref="O31:O33"/>
    <mergeCell ref="A34:A36"/>
    <mergeCell ref="E34:E36"/>
    <mergeCell ref="F34:F36"/>
    <mergeCell ref="G34:G36"/>
    <mergeCell ref="I34:I36"/>
    <mergeCell ref="M34:M36"/>
    <mergeCell ref="N34:N36"/>
    <mergeCell ref="O34:O36"/>
    <mergeCell ref="A31:A33"/>
    <mergeCell ref="E31:E33"/>
    <mergeCell ref="F31:F33"/>
    <mergeCell ref="G31:G33"/>
    <mergeCell ref="I31:I33"/>
    <mergeCell ref="M31:M33"/>
    <mergeCell ref="N25:N27"/>
    <mergeCell ref="O25:O27"/>
    <mergeCell ref="A28:A30"/>
    <mergeCell ref="E28:E30"/>
    <mergeCell ref="F28:F30"/>
    <mergeCell ref="G28:G30"/>
    <mergeCell ref="I28:I30"/>
    <mergeCell ref="M28:M30"/>
    <mergeCell ref="N28:N30"/>
    <mergeCell ref="O28:O30"/>
    <mergeCell ref="A25:A27"/>
    <mergeCell ref="E25:E27"/>
    <mergeCell ref="F25:F27"/>
    <mergeCell ref="G25:G27"/>
    <mergeCell ref="I25:I27"/>
    <mergeCell ref="M25:M27"/>
    <mergeCell ref="N19:N21"/>
    <mergeCell ref="O19:O21"/>
    <mergeCell ref="A22:A24"/>
    <mergeCell ref="E22:E24"/>
    <mergeCell ref="F22:F24"/>
    <mergeCell ref="G22:G24"/>
    <mergeCell ref="I22:I24"/>
    <mergeCell ref="M22:M24"/>
    <mergeCell ref="N22:N24"/>
    <mergeCell ref="O22:O24"/>
    <mergeCell ref="A19:A21"/>
    <mergeCell ref="E19:E21"/>
    <mergeCell ref="F19:F21"/>
    <mergeCell ref="G19:G21"/>
    <mergeCell ref="I19:I21"/>
    <mergeCell ref="M19:M21"/>
    <mergeCell ref="N13:N15"/>
    <mergeCell ref="O13:O15"/>
    <mergeCell ref="A16:A18"/>
    <mergeCell ref="E16:E18"/>
    <mergeCell ref="F16:F18"/>
    <mergeCell ref="G16:G18"/>
    <mergeCell ref="I16:I18"/>
    <mergeCell ref="M16:M18"/>
    <mergeCell ref="N16:N18"/>
    <mergeCell ref="O16:O18"/>
    <mergeCell ref="A13:A15"/>
    <mergeCell ref="E13:E15"/>
    <mergeCell ref="F13:F15"/>
    <mergeCell ref="G13:G15"/>
    <mergeCell ref="I13:I15"/>
    <mergeCell ref="M13:M15"/>
    <mergeCell ref="F8:G8"/>
    <mergeCell ref="N8:O8"/>
    <mergeCell ref="F9:G9"/>
    <mergeCell ref="N9:O9"/>
    <mergeCell ref="B10:D12"/>
    <mergeCell ref="J10:L12"/>
    <mergeCell ref="A1:O1"/>
    <mergeCell ref="C3:F3"/>
    <mergeCell ref="K3:M3"/>
    <mergeCell ref="C5:F5"/>
    <mergeCell ref="K5:M5"/>
    <mergeCell ref="B7:G7"/>
    <mergeCell ref="J7:O7"/>
  </mergeCells>
  <conditionalFormatting sqref="L63">
    <cfRule type="cellIs" priority="31" dxfId="35" operator="lessThan" stopIfTrue="1">
      <formula>0</formula>
    </cfRule>
  </conditionalFormatting>
  <conditionalFormatting sqref="A13:G15">
    <cfRule type="expression" priority="30" dxfId="0" stopIfTrue="1">
      <formula>WEEKDAY($A$13,2)&gt;=6</formula>
    </cfRule>
  </conditionalFormatting>
  <conditionalFormatting sqref="A19:G21">
    <cfRule type="expression" priority="29" dxfId="0" stopIfTrue="1">
      <formula>WEEKDAY($A$19,2)&gt;=6</formula>
    </cfRule>
  </conditionalFormatting>
  <conditionalFormatting sqref="A16:G18">
    <cfRule type="expression" priority="28" dxfId="0" stopIfTrue="1">
      <formula>WEEKDAY($A$16,2)&gt;=6</formula>
    </cfRule>
  </conditionalFormatting>
  <conditionalFormatting sqref="A22:G24">
    <cfRule type="expression" priority="27" dxfId="0" stopIfTrue="1">
      <formula>WEEKDAY($A$22,2)&gt;=6</formula>
    </cfRule>
  </conditionalFormatting>
  <conditionalFormatting sqref="A25:G27">
    <cfRule type="expression" priority="26" dxfId="0" stopIfTrue="1">
      <formula>WEEKDAY($A$25,2)&gt;=6</formula>
    </cfRule>
  </conditionalFormatting>
  <conditionalFormatting sqref="A28:G30">
    <cfRule type="expression" priority="25" dxfId="0" stopIfTrue="1">
      <formula>WEEKDAY($A$28,2)&gt;=6</formula>
    </cfRule>
  </conditionalFormatting>
  <conditionalFormatting sqref="A31:G33">
    <cfRule type="expression" priority="24" dxfId="0" stopIfTrue="1">
      <formula>WEEKDAY($A$31,2)&gt;=6</formula>
    </cfRule>
  </conditionalFormatting>
  <conditionalFormatting sqref="A34:G36">
    <cfRule type="expression" priority="23" dxfId="0" stopIfTrue="1">
      <formula>WEEKDAY($A$34,2)&gt;=6</formula>
    </cfRule>
  </conditionalFormatting>
  <conditionalFormatting sqref="A37:G39">
    <cfRule type="expression" priority="22" dxfId="0" stopIfTrue="1">
      <formula>WEEKDAY($A$37,2)&gt;=6</formula>
    </cfRule>
  </conditionalFormatting>
  <conditionalFormatting sqref="A40:G42">
    <cfRule type="expression" priority="21" dxfId="0" stopIfTrue="1">
      <formula>WEEKDAY($A$40,2)&gt;=6</formula>
    </cfRule>
  </conditionalFormatting>
  <conditionalFormatting sqref="A43:G45">
    <cfRule type="expression" priority="20" dxfId="0" stopIfTrue="1">
      <formula>WEEKDAY($A$43,2)&gt;=6</formula>
    </cfRule>
  </conditionalFormatting>
  <conditionalFormatting sqref="A46:G48">
    <cfRule type="expression" priority="19" dxfId="0" stopIfTrue="1">
      <formula>WEEKDAY($A$46,2)&gt;=6</formula>
    </cfRule>
  </conditionalFormatting>
  <conditionalFormatting sqref="A49:G51">
    <cfRule type="expression" priority="18" dxfId="0" stopIfTrue="1">
      <formula>WEEKDAY($A$49,2)&gt;=6</formula>
    </cfRule>
  </conditionalFormatting>
  <conditionalFormatting sqref="A52:G54">
    <cfRule type="expression" priority="17" dxfId="0" stopIfTrue="1">
      <formula>WEEKDAY($A$52,2)&gt;=6</formula>
    </cfRule>
  </conditionalFormatting>
  <conditionalFormatting sqref="A55:G57">
    <cfRule type="expression" priority="16" dxfId="0" stopIfTrue="1">
      <formula>WEEKDAY($A$55,2)&gt;=6</formula>
    </cfRule>
  </conditionalFormatting>
  <conditionalFormatting sqref="A58:G60">
    <cfRule type="expression" priority="15" dxfId="0" stopIfTrue="1">
      <formula>WEEKDAY($A$58,2)&gt;=6</formula>
    </cfRule>
  </conditionalFormatting>
  <conditionalFormatting sqref="I13:O15">
    <cfRule type="expression" priority="14" dxfId="0" stopIfTrue="1">
      <formula>WEEKDAY($I$13,2)&gt;=6</formula>
    </cfRule>
  </conditionalFormatting>
  <conditionalFormatting sqref="I16:O18">
    <cfRule type="expression" priority="13" dxfId="0" stopIfTrue="1">
      <formula>WEEKDAY($I$16,2)&gt;=6</formula>
    </cfRule>
  </conditionalFormatting>
  <conditionalFormatting sqref="I19:O21">
    <cfRule type="expression" priority="12" dxfId="0" stopIfTrue="1">
      <formula>WEEKDAY($I$19,2)&gt;=6</formula>
    </cfRule>
  </conditionalFormatting>
  <conditionalFormatting sqref="I22:O24">
    <cfRule type="expression" priority="11" dxfId="0" stopIfTrue="1">
      <formula>WEEKDAY($I$22,2)&gt;=6</formula>
    </cfRule>
  </conditionalFormatting>
  <conditionalFormatting sqref="I25:O27">
    <cfRule type="expression" priority="10" dxfId="0" stopIfTrue="1">
      <formula>WEEKDAY($I$25,2)&gt;=6</formula>
    </cfRule>
  </conditionalFormatting>
  <conditionalFormatting sqref="I28:O30">
    <cfRule type="expression" priority="9" dxfId="0" stopIfTrue="1">
      <formula>WEEKDAY($I$28,2)&gt;=6</formula>
    </cfRule>
  </conditionalFormatting>
  <conditionalFormatting sqref="I31:O33">
    <cfRule type="expression" priority="8" dxfId="0" stopIfTrue="1">
      <formula>WEEKDAY($I$31,2)&gt;=6</formula>
    </cfRule>
  </conditionalFormatting>
  <conditionalFormatting sqref="I34:O36">
    <cfRule type="expression" priority="7" dxfId="0" stopIfTrue="1">
      <formula>WEEKDAY($I$34,2)&gt;=6</formula>
    </cfRule>
  </conditionalFormatting>
  <conditionalFormatting sqref="I37:O39">
    <cfRule type="expression" priority="6" dxfId="0" stopIfTrue="1">
      <formula>WEEKDAY($I$37,2)&gt;=6</formula>
    </cfRule>
  </conditionalFormatting>
  <conditionalFormatting sqref="I40:O42">
    <cfRule type="expression" priority="5" dxfId="0" stopIfTrue="1">
      <formula>WEEKDAY($I$40,2)&gt;=6</formula>
    </cfRule>
  </conditionalFormatting>
  <conditionalFormatting sqref="I43:O45">
    <cfRule type="expression" priority="4" dxfId="0" stopIfTrue="1">
      <formula>WEEKDAY($I$43,2)&gt;=6</formula>
    </cfRule>
  </conditionalFormatting>
  <conditionalFormatting sqref="I46:O48">
    <cfRule type="expression" priority="3" dxfId="0" stopIfTrue="1">
      <formula>WEEKDAY($I$46,2)&gt;=6</formula>
    </cfRule>
  </conditionalFormatting>
  <conditionalFormatting sqref="I49:O51">
    <cfRule type="expression" priority="2" dxfId="0" stopIfTrue="1">
      <formula>WEEKDAY($I$49,2)&gt;=6</formula>
    </cfRule>
  </conditionalFormatting>
  <conditionalFormatting sqref="I52:O54">
    <cfRule type="expression" priority="1" dxfId="0" stopIfTrue="1">
      <formula>WEEKDAY($I$52,2)&gt;=6</formula>
    </cfRule>
  </conditionalFormatting>
  <printOptions/>
  <pageMargins left="0.7" right="0.7" top="0.787401575" bottom="0.787401575" header="0.3" footer="0.3"/>
  <pageSetup horizontalDpi="600" verticalDpi="600" orientation="portrait" paperSize="9" scale="9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1">
      <pane ySplit="12" topLeftCell="A13" activePane="bottomLeft" state="frozen"/>
      <selection pane="topLeft" activeCell="M37" sqref="M37:M39"/>
      <selection pane="bottomLeft" activeCell="B13" sqref="B13"/>
    </sheetView>
  </sheetViews>
  <sheetFormatPr defaultColWidth="11.421875" defaultRowHeight="12.75"/>
  <cols>
    <col min="1" max="1" width="6.421875" style="0" customWidth="1"/>
    <col min="2" max="5" width="6.57421875" style="0" customWidth="1"/>
    <col min="6" max="6" width="2.140625" style="0" customWidth="1"/>
    <col min="7" max="7" width="8.140625" style="0" customWidth="1"/>
    <col min="8" max="8" width="1.7109375" style="0" customWidth="1"/>
    <col min="9" max="13" width="6.57421875" style="0" customWidth="1"/>
    <col min="14" max="14" width="2.28125" style="0" customWidth="1"/>
    <col min="15" max="15" width="8.140625" style="0" customWidth="1"/>
    <col min="16" max="16" width="5.140625" style="0" customWidth="1"/>
  </cols>
  <sheetData>
    <row r="1" spans="1:15" ht="12.75">
      <c r="A1" s="50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4.5" customHeight="1">
      <c r="A2" s="25"/>
      <c r="B2" s="25"/>
      <c r="C2" s="25"/>
      <c r="D2" s="25"/>
      <c r="E2" s="25"/>
      <c r="F2" s="25"/>
      <c r="G2" s="25"/>
      <c r="H2" s="25"/>
      <c r="I2" s="25"/>
      <c r="J2" s="26"/>
      <c r="K2" s="26"/>
      <c r="L2" s="26"/>
      <c r="M2" s="26"/>
      <c r="N2" s="26"/>
      <c r="O2" s="26"/>
    </row>
    <row r="3" spans="1:15" ht="12.75">
      <c r="A3" s="27" t="s">
        <v>12</v>
      </c>
      <c r="B3" s="25"/>
      <c r="C3" s="103">
        <f>Januar!C3</f>
        <v>0</v>
      </c>
      <c r="D3" s="103"/>
      <c r="E3" s="103"/>
      <c r="F3" s="103"/>
      <c r="G3" s="28"/>
      <c r="H3" s="25"/>
      <c r="I3" s="25"/>
      <c r="J3" s="29" t="s">
        <v>21</v>
      </c>
      <c r="K3" s="104" t="s">
        <v>35</v>
      </c>
      <c r="L3" s="105"/>
      <c r="M3" s="105"/>
      <c r="N3" s="26"/>
      <c r="O3" s="26"/>
    </row>
    <row r="4" spans="1:15" ht="12.75">
      <c r="A4" s="25"/>
      <c r="B4" s="25"/>
      <c r="C4" s="25"/>
      <c r="D4" s="25"/>
      <c r="E4" s="25"/>
      <c r="F4" s="25"/>
      <c r="G4" s="25"/>
      <c r="H4" s="25"/>
      <c r="I4" s="25"/>
      <c r="J4" s="29"/>
      <c r="K4" s="29"/>
      <c r="L4" s="26"/>
      <c r="M4" s="26"/>
      <c r="N4" s="26"/>
      <c r="O4" s="26"/>
    </row>
    <row r="5" spans="1:15" ht="12.75">
      <c r="A5" s="27" t="s">
        <v>11</v>
      </c>
      <c r="B5" s="25"/>
      <c r="C5" s="103">
        <f>Januar!C5</f>
        <v>0</v>
      </c>
      <c r="D5" s="103"/>
      <c r="E5" s="103"/>
      <c r="F5" s="103"/>
      <c r="G5" s="25"/>
      <c r="H5" s="25"/>
      <c r="I5" s="25"/>
      <c r="J5" s="29" t="s">
        <v>22</v>
      </c>
      <c r="K5" s="103">
        <f>Januar!K5</f>
        <v>2019</v>
      </c>
      <c r="L5" s="103"/>
      <c r="M5" s="103"/>
      <c r="N5" s="26"/>
      <c r="O5" s="26"/>
    </row>
    <row r="6" spans="1:15" ht="12.75">
      <c r="A6" s="27"/>
      <c r="B6" s="25"/>
      <c r="C6" s="28"/>
      <c r="D6" s="28"/>
      <c r="E6" s="28"/>
      <c r="F6" s="28"/>
      <c r="G6" s="28"/>
      <c r="H6" s="29"/>
      <c r="I6" s="28"/>
      <c r="J6" s="26"/>
      <c r="K6" s="26"/>
      <c r="L6" s="26"/>
      <c r="M6" s="26"/>
      <c r="N6" s="26"/>
      <c r="O6" s="26"/>
    </row>
    <row r="7" spans="1:15" ht="12.75">
      <c r="A7" s="4"/>
      <c r="B7" s="55" t="s">
        <v>7</v>
      </c>
      <c r="C7" s="56"/>
      <c r="D7" s="56"/>
      <c r="E7" s="56"/>
      <c r="F7" s="56"/>
      <c r="G7" s="57"/>
      <c r="H7" s="28"/>
      <c r="I7" s="4"/>
      <c r="J7" s="55" t="s">
        <v>7</v>
      </c>
      <c r="K7" s="56"/>
      <c r="L7" s="56"/>
      <c r="M7" s="56"/>
      <c r="N7" s="56"/>
      <c r="O7" s="57"/>
    </row>
    <row r="8" spans="1:15" ht="12.75">
      <c r="A8" s="6" t="s">
        <v>2</v>
      </c>
      <c r="B8" s="7" t="s">
        <v>0</v>
      </c>
      <c r="C8" s="7" t="s">
        <v>1</v>
      </c>
      <c r="D8" s="7" t="s">
        <v>5</v>
      </c>
      <c r="E8" s="7" t="s">
        <v>6</v>
      </c>
      <c r="F8" s="58" t="s">
        <v>8</v>
      </c>
      <c r="G8" s="59"/>
      <c r="H8" s="30"/>
      <c r="I8" s="6" t="s">
        <v>2</v>
      </c>
      <c r="J8" s="7" t="s">
        <v>0</v>
      </c>
      <c r="K8" s="7" t="s">
        <v>1</v>
      </c>
      <c r="L8" s="7" t="s">
        <v>5</v>
      </c>
      <c r="M8" s="7" t="s">
        <v>6</v>
      </c>
      <c r="N8" s="58" t="s">
        <v>8</v>
      </c>
      <c r="O8" s="59"/>
    </row>
    <row r="9" spans="1:15" ht="12.75" customHeight="1">
      <c r="A9" s="8" t="s">
        <v>3</v>
      </c>
      <c r="B9" s="8" t="s">
        <v>10</v>
      </c>
      <c r="C9" s="8" t="s">
        <v>10</v>
      </c>
      <c r="D9" s="8" t="s">
        <v>10</v>
      </c>
      <c r="E9" s="8" t="s">
        <v>10</v>
      </c>
      <c r="F9" s="60" t="s">
        <v>9</v>
      </c>
      <c r="G9" s="61"/>
      <c r="H9" s="30"/>
      <c r="I9" s="8" t="s">
        <v>3</v>
      </c>
      <c r="J9" s="8" t="s">
        <v>10</v>
      </c>
      <c r="K9" s="8" t="s">
        <v>10</v>
      </c>
      <c r="L9" s="8" t="s">
        <v>10</v>
      </c>
      <c r="M9" s="8" t="s">
        <v>10</v>
      </c>
      <c r="N9" s="60" t="s">
        <v>9</v>
      </c>
      <c r="O9" s="61"/>
    </row>
    <row r="10" spans="1:15" ht="9.75" customHeight="1">
      <c r="A10" s="5"/>
      <c r="B10" s="62" t="s">
        <v>23</v>
      </c>
      <c r="C10" s="63"/>
      <c r="D10" s="64"/>
      <c r="E10" s="5"/>
      <c r="F10" s="37" t="s">
        <v>17</v>
      </c>
      <c r="G10" s="13" t="s">
        <v>16</v>
      </c>
      <c r="H10" s="28"/>
      <c r="I10" s="5"/>
      <c r="J10" s="62" t="s">
        <v>23</v>
      </c>
      <c r="K10" s="63"/>
      <c r="L10" s="64"/>
      <c r="M10" s="5"/>
      <c r="N10" s="37" t="s">
        <v>17</v>
      </c>
      <c r="O10" s="13" t="s">
        <v>16</v>
      </c>
    </row>
    <row r="11" spans="1:15" ht="9.75" customHeight="1">
      <c r="A11" s="5"/>
      <c r="B11" s="65"/>
      <c r="C11" s="66"/>
      <c r="D11" s="67"/>
      <c r="E11" s="5"/>
      <c r="F11" s="37" t="s">
        <v>18</v>
      </c>
      <c r="G11" s="11" t="s">
        <v>15</v>
      </c>
      <c r="H11" s="28"/>
      <c r="I11" s="5"/>
      <c r="J11" s="65"/>
      <c r="K11" s="66"/>
      <c r="L11" s="67"/>
      <c r="M11" s="5"/>
      <c r="N11" s="37" t="s">
        <v>18</v>
      </c>
      <c r="O11" s="11" t="s">
        <v>15</v>
      </c>
    </row>
    <row r="12" spans="1:20" ht="9.75" customHeight="1">
      <c r="A12" s="2"/>
      <c r="B12" s="68"/>
      <c r="C12" s="69"/>
      <c r="D12" s="70"/>
      <c r="E12" s="3"/>
      <c r="F12" s="38" t="s">
        <v>19</v>
      </c>
      <c r="G12" s="12" t="s">
        <v>13</v>
      </c>
      <c r="H12" s="31"/>
      <c r="I12" s="2"/>
      <c r="J12" s="68"/>
      <c r="K12" s="69"/>
      <c r="L12" s="70"/>
      <c r="M12" s="3"/>
      <c r="N12" s="38" t="s">
        <v>19</v>
      </c>
      <c r="O12" s="12" t="s">
        <v>13</v>
      </c>
      <c r="P12" s="23"/>
      <c r="Q12" s="23"/>
      <c r="R12" s="23"/>
      <c r="S12" s="23"/>
      <c r="T12" s="24"/>
    </row>
    <row r="13" spans="1:20" ht="12.75">
      <c r="A13" s="71">
        <f>DATE($K$5,12,1)</f>
        <v>43800</v>
      </c>
      <c r="B13" s="43"/>
      <c r="C13" s="43"/>
      <c r="D13" s="44"/>
      <c r="E13" s="74">
        <f>C13+C14+C15-B13-B14-B15-D13-D14-D15</f>
        <v>0</v>
      </c>
      <c r="F13" s="77"/>
      <c r="G13" s="80"/>
      <c r="H13" s="32"/>
      <c r="I13" s="71">
        <f>A58+1</f>
        <v>43816</v>
      </c>
      <c r="J13" s="43"/>
      <c r="K13" s="43"/>
      <c r="L13" s="44"/>
      <c r="M13" s="74">
        <f>K13+K14+K15-J13-J14-J15-L13-L14-L15</f>
        <v>0</v>
      </c>
      <c r="N13" s="80"/>
      <c r="O13" s="80"/>
      <c r="P13" s="9"/>
      <c r="Q13" s="9"/>
      <c r="R13" s="9"/>
      <c r="S13" s="9"/>
      <c r="T13" s="10"/>
    </row>
    <row r="14" spans="1:20" ht="12.75">
      <c r="A14" s="72"/>
      <c r="B14" s="45"/>
      <c r="C14" s="45"/>
      <c r="D14" s="45"/>
      <c r="E14" s="75"/>
      <c r="F14" s="78"/>
      <c r="G14" s="78"/>
      <c r="H14" s="32"/>
      <c r="I14" s="72"/>
      <c r="J14" s="45"/>
      <c r="K14" s="45"/>
      <c r="L14" s="45"/>
      <c r="M14" s="75"/>
      <c r="N14" s="78"/>
      <c r="O14" s="78"/>
      <c r="P14" s="9"/>
      <c r="Q14" s="9"/>
      <c r="R14" s="9"/>
      <c r="S14" s="9"/>
      <c r="T14" s="9"/>
    </row>
    <row r="15" spans="1:20" ht="12.75">
      <c r="A15" s="73"/>
      <c r="B15" s="46"/>
      <c r="C15" s="46"/>
      <c r="D15" s="46"/>
      <c r="E15" s="76"/>
      <c r="F15" s="79"/>
      <c r="G15" s="79"/>
      <c r="H15" s="33"/>
      <c r="I15" s="73"/>
      <c r="J15" s="46"/>
      <c r="K15" s="46"/>
      <c r="L15" s="46"/>
      <c r="M15" s="76"/>
      <c r="N15" s="79"/>
      <c r="O15" s="79"/>
      <c r="P15" s="9"/>
      <c r="Q15" s="9"/>
      <c r="R15" s="9"/>
      <c r="S15" s="9"/>
      <c r="T15" s="9"/>
    </row>
    <row r="16" spans="1:15" ht="12.75">
      <c r="A16" s="71">
        <f>A13+1</f>
        <v>43801</v>
      </c>
      <c r="B16" s="43"/>
      <c r="C16" s="43"/>
      <c r="D16" s="44"/>
      <c r="E16" s="74">
        <f>C16+C17+C18-B16-B17-B18-D16-D17-D18</f>
        <v>0</v>
      </c>
      <c r="F16" s="77"/>
      <c r="G16" s="80"/>
      <c r="H16" s="26"/>
      <c r="I16" s="71">
        <f>I13+1</f>
        <v>43817</v>
      </c>
      <c r="J16" s="43"/>
      <c r="K16" s="43"/>
      <c r="L16" s="44"/>
      <c r="M16" s="74">
        <f>K16+K17+K18-J16-J17-J18-L16-L17-L18</f>
        <v>0</v>
      </c>
      <c r="N16" s="77"/>
      <c r="O16" s="80"/>
    </row>
    <row r="17" spans="1:15" ht="12.75">
      <c r="A17" s="72"/>
      <c r="B17" s="45"/>
      <c r="C17" s="45"/>
      <c r="D17" s="45"/>
      <c r="E17" s="75"/>
      <c r="F17" s="78"/>
      <c r="G17" s="78"/>
      <c r="H17" s="26"/>
      <c r="I17" s="72"/>
      <c r="J17" s="45"/>
      <c r="K17" s="45"/>
      <c r="L17" s="45"/>
      <c r="M17" s="75"/>
      <c r="N17" s="78"/>
      <c r="O17" s="78"/>
    </row>
    <row r="18" spans="1:15" ht="12.75">
      <c r="A18" s="73"/>
      <c r="B18" s="46"/>
      <c r="C18" s="46"/>
      <c r="D18" s="46"/>
      <c r="E18" s="76"/>
      <c r="F18" s="79"/>
      <c r="G18" s="79"/>
      <c r="H18" s="26"/>
      <c r="I18" s="73"/>
      <c r="J18" s="46"/>
      <c r="K18" s="46"/>
      <c r="L18" s="46"/>
      <c r="M18" s="76"/>
      <c r="N18" s="79"/>
      <c r="O18" s="79"/>
    </row>
    <row r="19" spans="1:15" ht="12.75">
      <c r="A19" s="71">
        <f>A16+1</f>
        <v>43802</v>
      </c>
      <c r="B19" s="43"/>
      <c r="C19" s="43"/>
      <c r="D19" s="44"/>
      <c r="E19" s="74">
        <f>C19+C20+C21-B19-B20-B21-D19-D20-D21</f>
        <v>0</v>
      </c>
      <c r="F19" s="77"/>
      <c r="G19" s="80"/>
      <c r="H19" s="26"/>
      <c r="I19" s="71">
        <f>I16+1</f>
        <v>43818</v>
      </c>
      <c r="J19" s="43"/>
      <c r="K19" s="43"/>
      <c r="L19" s="44"/>
      <c r="M19" s="74">
        <f>K19+K20+K21-J19-J20-J21-L19-L20-L21</f>
        <v>0</v>
      </c>
      <c r="N19" s="80"/>
      <c r="O19" s="80"/>
    </row>
    <row r="20" spans="1:15" ht="12.75">
      <c r="A20" s="72"/>
      <c r="B20" s="45"/>
      <c r="C20" s="45"/>
      <c r="D20" s="45"/>
      <c r="E20" s="75"/>
      <c r="F20" s="78"/>
      <c r="G20" s="78"/>
      <c r="H20" s="26"/>
      <c r="I20" s="72"/>
      <c r="J20" s="45"/>
      <c r="K20" s="45"/>
      <c r="L20" s="45"/>
      <c r="M20" s="75"/>
      <c r="N20" s="78"/>
      <c r="O20" s="78"/>
    </row>
    <row r="21" spans="1:15" ht="12.75">
      <c r="A21" s="73"/>
      <c r="B21" s="46"/>
      <c r="C21" s="46"/>
      <c r="D21" s="46"/>
      <c r="E21" s="76"/>
      <c r="F21" s="79"/>
      <c r="G21" s="79"/>
      <c r="H21" s="26"/>
      <c r="I21" s="73"/>
      <c r="J21" s="46"/>
      <c r="K21" s="46"/>
      <c r="L21" s="46"/>
      <c r="M21" s="76"/>
      <c r="N21" s="79"/>
      <c r="O21" s="79"/>
    </row>
    <row r="22" spans="1:15" ht="12.75">
      <c r="A22" s="71">
        <f>A19+1</f>
        <v>43803</v>
      </c>
      <c r="B22" s="43"/>
      <c r="C22" s="43"/>
      <c r="D22" s="44"/>
      <c r="E22" s="74">
        <f>C22+C23+C24-B22-B23-B24-D22-D23-D24</f>
        <v>0</v>
      </c>
      <c r="F22" s="77"/>
      <c r="G22" s="80"/>
      <c r="H22" s="26"/>
      <c r="I22" s="71">
        <f>I19+1</f>
        <v>43819</v>
      </c>
      <c r="J22" s="43"/>
      <c r="K22" s="43"/>
      <c r="L22" s="44"/>
      <c r="M22" s="74">
        <f>K22+K23+K24-J22-J23-J24-L22-L23-L24</f>
        <v>0</v>
      </c>
      <c r="N22" s="80"/>
      <c r="O22" s="80"/>
    </row>
    <row r="23" spans="1:15" ht="12.75">
      <c r="A23" s="81"/>
      <c r="B23" s="45"/>
      <c r="C23" s="45"/>
      <c r="D23" s="45"/>
      <c r="E23" s="83"/>
      <c r="F23" s="85"/>
      <c r="G23" s="87"/>
      <c r="H23" s="26"/>
      <c r="I23" s="72"/>
      <c r="J23" s="45"/>
      <c r="K23" s="45"/>
      <c r="L23" s="45"/>
      <c r="M23" s="75"/>
      <c r="N23" s="78"/>
      <c r="O23" s="78"/>
    </row>
    <row r="24" spans="1:15" ht="12.75">
      <c r="A24" s="82"/>
      <c r="B24" s="46"/>
      <c r="C24" s="46"/>
      <c r="D24" s="46"/>
      <c r="E24" s="84"/>
      <c r="F24" s="86"/>
      <c r="G24" s="88"/>
      <c r="H24" s="26"/>
      <c r="I24" s="73"/>
      <c r="J24" s="46"/>
      <c r="K24" s="46"/>
      <c r="L24" s="46"/>
      <c r="M24" s="76"/>
      <c r="N24" s="79"/>
      <c r="O24" s="79"/>
    </row>
    <row r="25" spans="1:15" ht="12.75">
      <c r="A25" s="71">
        <f>A22+1</f>
        <v>43804</v>
      </c>
      <c r="B25" s="43"/>
      <c r="C25" s="43"/>
      <c r="D25" s="44"/>
      <c r="E25" s="74">
        <f>C25+C26+C27-B25-B26-B27-D25-D26-D27</f>
        <v>0</v>
      </c>
      <c r="F25" s="80"/>
      <c r="G25" s="80"/>
      <c r="H25" s="26"/>
      <c r="I25" s="71">
        <f>I22+1</f>
        <v>43820</v>
      </c>
      <c r="J25" s="43"/>
      <c r="K25" s="43"/>
      <c r="L25" s="44"/>
      <c r="M25" s="74">
        <f>K25+K26+K27-J25-J26-J27-L25-L26-L27</f>
        <v>0</v>
      </c>
      <c r="N25" s="77"/>
      <c r="O25" s="80"/>
    </row>
    <row r="26" spans="1:15" ht="12.75">
      <c r="A26" s="81"/>
      <c r="B26" s="45"/>
      <c r="C26" s="45"/>
      <c r="D26" s="45"/>
      <c r="E26" s="83"/>
      <c r="F26" s="87"/>
      <c r="G26" s="87"/>
      <c r="H26" s="26"/>
      <c r="I26" s="72"/>
      <c r="J26" s="45"/>
      <c r="K26" s="45"/>
      <c r="L26" s="45"/>
      <c r="M26" s="75"/>
      <c r="N26" s="78"/>
      <c r="O26" s="78"/>
    </row>
    <row r="27" spans="1:15" ht="12.75">
      <c r="A27" s="82"/>
      <c r="B27" s="46"/>
      <c r="C27" s="46"/>
      <c r="D27" s="46"/>
      <c r="E27" s="84"/>
      <c r="F27" s="88"/>
      <c r="G27" s="88"/>
      <c r="H27" s="26"/>
      <c r="I27" s="73"/>
      <c r="J27" s="46"/>
      <c r="K27" s="46"/>
      <c r="L27" s="46"/>
      <c r="M27" s="76"/>
      <c r="N27" s="79"/>
      <c r="O27" s="79"/>
    </row>
    <row r="28" spans="1:15" ht="12.75">
      <c r="A28" s="71">
        <f>A25+1</f>
        <v>43805</v>
      </c>
      <c r="B28" s="43"/>
      <c r="C28" s="43"/>
      <c r="D28" s="44"/>
      <c r="E28" s="74">
        <f>C28+C29+C30-B28-B29-B30-D28-D29-D30</f>
        <v>0</v>
      </c>
      <c r="F28" s="80"/>
      <c r="G28" s="80"/>
      <c r="H28" s="26"/>
      <c r="I28" s="71">
        <f>I25+1</f>
        <v>43821</v>
      </c>
      <c r="J28" s="43"/>
      <c r="K28" s="43"/>
      <c r="L28" s="44"/>
      <c r="M28" s="74">
        <f>K28+K29+K30-J28-J29-J30-L28-L29-L30</f>
        <v>0</v>
      </c>
      <c r="N28" s="77"/>
      <c r="O28" s="80"/>
    </row>
    <row r="29" spans="1:15" ht="12.75">
      <c r="A29" s="81"/>
      <c r="B29" s="45"/>
      <c r="C29" s="45"/>
      <c r="D29" s="45"/>
      <c r="E29" s="83"/>
      <c r="F29" s="87"/>
      <c r="G29" s="87"/>
      <c r="H29" s="26"/>
      <c r="I29" s="72"/>
      <c r="J29" s="45"/>
      <c r="K29" s="45"/>
      <c r="L29" s="45"/>
      <c r="M29" s="75"/>
      <c r="N29" s="78"/>
      <c r="O29" s="78"/>
    </row>
    <row r="30" spans="1:15" ht="12.75">
      <c r="A30" s="82"/>
      <c r="B30" s="46"/>
      <c r="C30" s="46"/>
      <c r="D30" s="46"/>
      <c r="E30" s="84"/>
      <c r="F30" s="88"/>
      <c r="G30" s="88"/>
      <c r="H30" s="26"/>
      <c r="I30" s="73"/>
      <c r="J30" s="46"/>
      <c r="K30" s="46"/>
      <c r="L30" s="46"/>
      <c r="M30" s="76"/>
      <c r="N30" s="79"/>
      <c r="O30" s="79"/>
    </row>
    <row r="31" spans="1:15" ht="12.75">
      <c r="A31" s="71">
        <f>A28+1</f>
        <v>43806</v>
      </c>
      <c r="B31" s="43"/>
      <c r="C31" s="43"/>
      <c r="D31" s="44"/>
      <c r="E31" s="74">
        <f>C31+C32+C33-B31-B32-B33-D31-D32-D33</f>
        <v>0</v>
      </c>
      <c r="F31" s="77"/>
      <c r="G31" s="80"/>
      <c r="H31" s="26"/>
      <c r="I31" s="71">
        <f>I28+1</f>
        <v>43822</v>
      </c>
      <c r="J31" s="43"/>
      <c r="K31" s="43"/>
      <c r="L31" s="44"/>
      <c r="M31" s="74">
        <f>K31+K32+K33-J31-J32-J33-L31-L32-L33</f>
        <v>0</v>
      </c>
      <c r="N31" s="80"/>
      <c r="O31" s="80"/>
    </row>
    <row r="32" spans="1:15" ht="12.75">
      <c r="A32" s="81"/>
      <c r="B32" s="45"/>
      <c r="C32" s="45"/>
      <c r="D32" s="45"/>
      <c r="E32" s="83"/>
      <c r="F32" s="85"/>
      <c r="G32" s="87"/>
      <c r="H32" s="26"/>
      <c r="I32" s="72"/>
      <c r="J32" s="45"/>
      <c r="K32" s="45"/>
      <c r="L32" s="45"/>
      <c r="M32" s="75"/>
      <c r="N32" s="78"/>
      <c r="O32" s="78"/>
    </row>
    <row r="33" spans="1:15" ht="12.75">
      <c r="A33" s="82"/>
      <c r="B33" s="46"/>
      <c r="C33" s="46"/>
      <c r="D33" s="46"/>
      <c r="E33" s="84"/>
      <c r="F33" s="86"/>
      <c r="G33" s="88"/>
      <c r="H33" s="26"/>
      <c r="I33" s="73"/>
      <c r="J33" s="46"/>
      <c r="K33" s="46"/>
      <c r="L33" s="46"/>
      <c r="M33" s="76"/>
      <c r="N33" s="79"/>
      <c r="O33" s="79"/>
    </row>
    <row r="34" spans="1:15" ht="12.75">
      <c r="A34" s="71">
        <f>A31+1</f>
        <v>43807</v>
      </c>
      <c r="B34" s="43"/>
      <c r="C34" s="43"/>
      <c r="D34" s="44"/>
      <c r="E34" s="74">
        <f>C34+C35+C36-B34-B35-B36-D34-D35-D36</f>
        <v>0</v>
      </c>
      <c r="F34" s="77"/>
      <c r="G34" s="80"/>
      <c r="H34" s="26"/>
      <c r="I34" s="71">
        <f>I31+1</f>
        <v>43823</v>
      </c>
      <c r="J34" s="43"/>
      <c r="K34" s="43"/>
      <c r="L34" s="44"/>
      <c r="M34" s="112">
        <f>K34+K35+K36-J34-J35-J36-L34-L35-L36</f>
        <v>0</v>
      </c>
      <c r="N34" s="80"/>
      <c r="O34" s="80"/>
    </row>
    <row r="35" spans="1:15" ht="12.75">
      <c r="A35" s="81"/>
      <c r="B35" s="45"/>
      <c r="C35" s="45"/>
      <c r="D35" s="45"/>
      <c r="E35" s="83"/>
      <c r="F35" s="85"/>
      <c r="G35" s="87"/>
      <c r="H35" s="26"/>
      <c r="I35" s="72"/>
      <c r="J35" s="45"/>
      <c r="K35" s="45"/>
      <c r="L35" s="45"/>
      <c r="M35" s="108"/>
      <c r="N35" s="78"/>
      <c r="O35" s="78"/>
    </row>
    <row r="36" spans="1:15" ht="12.75">
      <c r="A36" s="82"/>
      <c r="B36" s="46"/>
      <c r="C36" s="46"/>
      <c r="D36" s="46"/>
      <c r="E36" s="84"/>
      <c r="F36" s="86"/>
      <c r="G36" s="88"/>
      <c r="H36" s="26"/>
      <c r="I36" s="73"/>
      <c r="J36" s="46"/>
      <c r="K36" s="46"/>
      <c r="L36" s="46"/>
      <c r="M36" s="109"/>
      <c r="N36" s="79"/>
      <c r="O36" s="79"/>
    </row>
    <row r="37" spans="1:15" ht="12.75">
      <c r="A37" s="71">
        <f>A34+1</f>
        <v>43808</v>
      </c>
      <c r="B37" s="43"/>
      <c r="C37" s="43"/>
      <c r="D37" s="44"/>
      <c r="E37" s="74">
        <f>C37+C38+C39-B37-B38-B39-D37-D38-D39</f>
        <v>0</v>
      </c>
      <c r="F37" s="80"/>
      <c r="G37" s="80"/>
      <c r="H37" s="26"/>
      <c r="I37" s="71">
        <f>I34+1</f>
        <v>43824</v>
      </c>
      <c r="J37" s="43"/>
      <c r="K37" s="43"/>
      <c r="L37" s="44"/>
      <c r="M37" s="74">
        <f>K37+K38+K39-J37-J38-J39-L37-L38-L39</f>
        <v>0</v>
      </c>
      <c r="N37" s="77"/>
      <c r="O37" s="80"/>
    </row>
    <row r="38" spans="1:15" ht="12.75">
      <c r="A38" s="81"/>
      <c r="B38" s="45"/>
      <c r="C38" s="45"/>
      <c r="D38" s="45"/>
      <c r="E38" s="83"/>
      <c r="F38" s="87"/>
      <c r="G38" s="87"/>
      <c r="H38" s="26"/>
      <c r="I38" s="72"/>
      <c r="J38" s="45"/>
      <c r="K38" s="45"/>
      <c r="L38" s="45"/>
      <c r="M38" s="75"/>
      <c r="N38" s="78"/>
      <c r="O38" s="78"/>
    </row>
    <row r="39" spans="1:15" ht="12.75">
      <c r="A39" s="82"/>
      <c r="B39" s="46"/>
      <c r="C39" s="46"/>
      <c r="D39" s="46"/>
      <c r="E39" s="84"/>
      <c r="F39" s="88"/>
      <c r="G39" s="88"/>
      <c r="H39" s="26"/>
      <c r="I39" s="73"/>
      <c r="J39" s="46"/>
      <c r="K39" s="46"/>
      <c r="L39" s="46"/>
      <c r="M39" s="76"/>
      <c r="N39" s="79"/>
      <c r="O39" s="79"/>
    </row>
    <row r="40" spans="1:15" ht="12.75">
      <c r="A40" s="71">
        <f>A37+1</f>
        <v>43809</v>
      </c>
      <c r="B40" s="43"/>
      <c r="C40" s="43"/>
      <c r="D40" s="44"/>
      <c r="E40" s="74">
        <f>C40+C41+C42-B40-B41-B42-D40-D41-D42</f>
        <v>0</v>
      </c>
      <c r="F40" s="80"/>
      <c r="G40" s="80"/>
      <c r="H40" s="26"/>
      <c r="I40" s="71">
        <f>I37+1</f>
        <v>43825</v>
      </c>
      <c r="J40" s="43"/>
      <c r="K40" s="43"/>
      <c r="L40" s="44"/>
      <c r="M40" s="74">
        <f>K40+K41+K42-J40-J41-J42-L40-L41-L42</f>
        <v>0</v>
      </c>
      <c r="N40" s="80"/>
      <c r="O40" s="80"/>
    </row>
    <row r="41" spans="1:15" ht="12.75">
      <c r="A41" s="81"/>
      <c r="B41" s="45"/>
      <c r="C41" s="45"/>
      <c r="D41" s="45"/>
      <c r="E41" s="83"/>
      <c r="F41" s="87"/>
      <c r="G41" s="87"/>
      <c r="H41" s="26"/>
      <c r="I41" s="72"/>
      <c r="J41" s="45"/>
      <c r="K41" s="45"/>
      <c r="L41" s="45"/>
      <c r="M41" s="75"/>
      <c r="N41" s="78"/>
      <c r="O41" s="78"/>
    </row>
    <row r="42" spans="1:15" ht="12.75">
      <c r="A42" s="82"/>
      <c r="B42" s="46"/>
      <c r="C42" s="46"/>
      <c r="D42" s="46"/>
      <c r="E42" s="84"/>
      <c r="F42" s="88"/>
      <c r="G42" s="88"/>
      <c r="H42" s="26"/>
      <c r="I42" s="73"/>
      <c r="J42" s="46"/>
      <c r="K42" s="46"/>
      <c r="L42" s="46"/>
      <c r="M42" s="76"/>
      <c r="N42" s="79"/>
      <c r="O42" s="79"/>
    </row>
    <row r="43" spans="1:15" ht="12.75">
      <c r="A43" s="71">
        <f>A40+1</f>
        <v>43810</v>
      </c>
      <c r="B43" s="43"/>
      <c r="C43" s="43"/>
      <c r="D43" s="44"/>
      <c r="E43" s="74">
        <f>C43+C44+C45-B43-B44-B45-D43-D44-D45</f>
        <v>0</v>
      </c>
      <c r="F43" s="77"/>
      <c r="G43" s="80"/>
      <c r="H43" s="26"/>
      <c r="I43" s="71">
        <f>I40+1</f>
        <v>43826</v>
      </c>
      <c r="J43" s="43"/>
      <c r="K43" s="43"/>
      <c r="L43" s="44"/>
      <c r="M43" s="74">
        <f>K43+K44+K45-J43-J44-J45-L43-L44-L45</f>
        <v>0</v>
      </c>
      <c r="N43" s="80"/>
      <c r="O43" s="80"/>
    </row>
    <row r="44" spans="1:15" ht="12.75">
      <c r="A44" s="81"/>
      <c r="B44" s="45"/>
      <c r="C44" s="45"/>
      <c r="D44" s="45"/>
      <c r="E44" s="83"/>
      <c r="F44" s="85"/>
      <c r="G44" s="87"/>
      <c r="H44" s="26"/>
      <c r="I44" s="72"/>
      <c r="J44" s="45"/>
      <c r="K44" s="45"/>
      <c r="L44" s="45"/>
      <c r="M44" s="75"/>
      <c r="N44" s="78"/>
      <c r="O44" s="78"/>
    </row>
    <row r="45" spans="1:15" ht="12.75">
      <c r="A45" s="82"/>
      <c r="B45" s="46"/>
      <c r="C45" s="46"/>
      <c r="D45" s="46"/>
      <c r="E45" s="84"/>
      <c r="F45" s="86"/>
      <c r="G45" s="88"/>
      <c r="H45" s="26"/>
      <c r="I45" s="73"/>
      <c r="J45" s="46"/>
      <c r="K45" s="46"/>
      <c r="L45" s="46"/>
      <c r="M45" s="76"/>
      <c r="N45" s="79"/>
      <c r="O45" s="79"/>
    </row>
    <row r="46" spans="1:15" ht="12.75">
      <c r="A46" s="71">
        <f>A43+1</f>
        <v>43811</v>
      </c>
      <c r="B46" s="43"/>
      <c r="C46" s="43"/>
      <c r="D46" s="44"/>
      <c r="E46" s="74">
        <f>C46+C47+C48-B46-B47-B48-D46-D47-D48</f>
        <v>0</v>
      </c>
      <c r="F46" s="80"/>
      <c r="G46" s="80"/>
      <c r="H46" s="26"/>
      <c r="I46" s="71">
        <f>I43+1</f>
        <v>43827</v>
      </c>
      <c r="J46" s="43"/>
      <c r="K46" s="43"/>
      <c r="L46" s="44"/>
      <c r="M46" s="74">
        <f>K46+K47+K48-J46-J47-J48-L46-L47-L48</f>
        <v>0</v>
      </c>
      <c r="N46" s="77"/>
      <c r="O46" s="80"/>
    </row>
    <row r="47" spans="1:15" ht="12.75">
      <c r="A47" s="81"/>
      <c r="B47" s="45"/>
      <c r="C47" s="45"/>
      <c r="D47" s="45"/>
      <c r="E47" s="83"/>
      <c r="F47" s="87"/>
      <c r="G47" s="87"/>
      <c r="H47" s="26"/>
      <c r="I47" s="72"/>
      <c r="J47" s="45"/>
      <c r="K47" s="45"/>
      <c r="L47" s="45"/>
      <c r="M47" s="75"/>
      <c r="N47" s="78"/>
      <c r="O47" s="78"/>
    </row>
    <row r="48" spans="1:15" ht="12.75">
      <c r="A48" s="82"/>
      <c r="B48" s="46"/>
      <c r="C48" s="46"/>
      <c r="D48" s="46"/>
      <c r="E48" s="84"/>
      <c r="F48" s="88"/>
      <c r="G48" s="88"/>
      <c r="H48" s="26"/>
      <c r="I48" s="73"/>
      <c r="J48" s="46"/>
      <c r="K48" s="46"/>
      <c r="L48" s="46"/>
      <c r="M48" s="76"/>
      <c r="N48" s="79"/>
      <c r="O48" s="79"/>
    </row>
    <row r="49" spans="1:15" ht="12.75">
      <c r="A49" s="71">
        <f>A46+1</f>
        <v>43812</v>
      </c>
      <c r="B49" s="43"/>
      <c r="C49" s="43"/>
      <c r="D49" s="44"/>
      <c r="E49" s="74">
        <f>C49+C50+C51-B49-B50-B51-D49-D50-D51</f>
        <v>0</v>
      </c>
      <c r="F49" s="80"/>
      <c r="G49" s="80"/>
      <c r="H49" s="26"/>
      <c r="I49" s="71">
        <f>I46+1</f>
        <v>43828</v>
      </c>
      <c r="J49" s="43"/>
      <c r="K49" s="43"/>
      <c r="L49" s="44"/>
      <c r="M49" s="74">
        <f>K49+K50+K51-J49-J50-J51-L49-L50-L51</f>
        <v>0</v>
      </c>
      <c r="N49" s="77"/>
      <c r="O49" s="80"/>
    </row>
    <row r="50" spans="1:15" ht="12.75">
      <c r="A50" s="81"/>
      <c r="B50" s="45"/>
      <c r="C50" s="45"/>
      <c r="D50" s="45"/>
      <c r="E50" s="83"/>
      <c r="F50" s="87"/>
      <c r="G50" s="87"/>
      <c r="H50" s="26"/>
      <c r="I50" s="72"/>
      <c r="J50" s="45"/>
      <c r="K50" s="45"/>
      <c r="L50" s="45"/>
      <c r="M50" s="75"/>
      <c r="N50" s="78"/>
      <c r="O50" s="78"/>
    </row>
    <row r="51" spans="1:15" ht="12.75">
      <c r="A51" s="82"/>
      <c r="B51" s="46"/>
      <c r="C51" s="46"/>
      <c r="D51" s="46"/>
      <c r="E51" s="84"/>
      <c r="F51" s="88"/>
      <c r="G51" s="88"/>
      <c r="H51" s="26"/>
      <c r="I51" s="73"/>
      <c r="J51" s="46"/>
      <c r="K51" s="46"/>
      <c r="L51" s="46"/>
      <c r="M51" s="76"/>
      <c r="N51" s="79"/>
      <c r="O51" s="79"/>
    </row>
    <row r="52" spans="1:15" ht="12.75">
      <c r="A52" s="71">
        <f>A49+1</f>
        <v>43813</v>
      </c>
      <c r="B52" s="43"/>
      <c r="C52" s="43"/>
      <c r="D52" s="44"/>
      <c r="E52" s="74">
        <f>C52+C53+C54-B52-B53-B54-D52-D53-D54</f>
        <v>0</v>
      </c>
      <c r="F52" s="77"/>
      <c r="G52" s="80"/>
      <c r="H52" s="26"/>
      <c r="I52" s="71">
        <f>I49+1</f>
        <v>43829</v>
      </c>
      <c r="J52" s="43"/>
      <c r="K52" s="43"/>
      <c r="L52" s="44"/>
      <c r="M52" s="74">
        <f>K52+K53+K54-J52-J53-J54-L52-L53-L54</f>
        <v>0</v>
      </c>
      <c r="N52" s="80"/>
      <c r="O52" s="80"/>
    </row>
    <row r="53" spans="1:15" ht="12.75">
      <c r="A53" s="81"/>
      <c r="B53" s="45"/>
      <c r="C53" s="45"/>
      <c r="D53" s="45"/>
      <c r="E53" s="83"/>
      <c r="F53" s="85"/>
      <c r="G53" s="87"/>
      <c r="H53" s="26"/>
      <c r="I53" s="72"/>
      <c r="J53" s="45"/>
      <c r="K53" s="45"/>
      <c r="L53" s="45"/>
      <c r="M53" s="75"/>
      <c r="N53" s="78"/>
      <c r="O53" s="78"/>
    </row>
    <row r="54" spans="1:15" ht="12.75">
      <c r="A54" s="82"/>
      <c r="B54" s="46"/>
      <c r="C54" s="46"/>
      <c r="D54" s="46"/>
      <c r="E54" s="84"/>
      <c r="F54" s="86"/>
      <c r="G54" s="88"/>
      <c r="H54" s="26"/>
      <c r="I54" s="73"/>
      <c r="J54" s="46"/>
      <c r="K54" s="46"/>
      <c r="L54" s="46"/>
      <c r="M54" s="76"/>
      <c r="N54" s="79"/>
      <c r="O54" s="79"/>
    </row>
    <row r="55" spans="1:15" ht="12.75">
      <c r="A55" s="71">
        <f>A52+1</f>
        <v>43814</v>
      </c>
      <c r="B55" s="43"/>
      <c r="C55" s="43"/>
      <c r="D55" s="44"/>
      <c r="E55" s="74">
        <f>C55+C56+C57-B55-B56-B57-D55-D56-D57</f>
        <v>0</v>
      </c>
      <c r="F55" s="77"/>
      <c r="G55" s="80"/>
      <c r="H55" s="32"/>
      <c r="I55" s="71">
        <f>I52+1</f>
        <v>43830</v>
      </c>
      <c r="J55" s="43"/>
      <c r="K55" s="43"/>
      <c r="L55" s="44"/>
      <c r="M55" s="74">
        <f>K55+K56+K57-J55-J56-J57-L55-L56-L57</f>
        <v>0</v>
      </c>
      <c r="N55" s="80"/>
      <c r="O55" s="80"/>
    </row>
    <row r="56" spans="1:15" ht="12.75">
      <c r="A56" s="81"/>
      <c r="B56" s="45"/>
      <c r="C56" s="45"/>
      <c r="D56" s="45"/>
      <c r="E56" s="83"/>
      <c r="F56" s="85"/>
      <c r="G56" s="87"/>
      <c r="H56" s="32"/>
      <c r="I56" s="72"/>
      <c r="J56" s="45"/>
      <c r="K56" s="45"/>
      <c r="L56" s="45"/>
      <c r="M56" s="75"/>
      <c r="N56" s="78"/>
      <c r="O56" s="78"/>
    </row>
    <row r="57" spans="1:15" ht="12.75">
      <c r="A57" s="82"/>
      <c r="B57" s="46"/>
      <c r="C57" s="46"/>
      <c r="D57" s="46"/>
      <c r="E57" s="84"/>
      <c r="F57" s="86"/>
      <c r="G57" s="88"/>
      <c r="H57" s="33"/>
      <c r="I57" s="73"/>
      <c r="J57" s="46"/>
      <c r="K57" s="46"/>
      <c r="L57" s="46"/>
      <c r="M57" s="76"/>
      <c r="N57" s="79"/>
      <c r="O57" s="79"/>
    </row>
    <row r="58" spans="1:15" ht="12.75">
      <c r="A58" s="71">
        <f>A55+1</f>
        <v>43815</v>
      </c>
      <c r="B58" s="43"/>
      <c r="C58" s="43"/>
      <c r="D58" s="44"/>
      <c r="E58" s="74">
        <f>C58+C59+C60-B58-B59-B60-D58-D59-D60</f>
        <v>0</v>
      </c>
      <c r="F58" s="80"/>
      <c r="G58" s="80"/>
      <c r="H58" s="26"/>
      <c r="I58" s="15" t="s">
        <v>4</v>
      </c>
      <c r="J58" s="1"/>
      <c r="K58" s="14"/>
      <c r="L58" s="16"/>
      <c r="M58" s="39">
        <f>E13+E16+E19+E22+E25+E28+E31+E34+E37+E40+E43+E46+E49+E52+E55+E58+M13+M16+M19+M22+M25+M28+M31+M34+M37+M40+M43+M46+M49+M52+M55</f>
        <v>0</v>
      </c>
      <c r="N58" s="17"/>
      <c r="O58" s="39">
        <f>G13+G16+G19+G22+G25+G28+G31+G34+G37+G40+G43+G46+G49+G52+G55+G58+O13+O16+O19+O22+O25+O28+O31+O34+O37+O40+O43+O46+O49+O52+O55</f>
        <v>0</v>
      </c>
    </row>
    <row r="59" spans="1:15" ht="13.5" thickBot="1">
      <c r="A59" s="81"/>
      <c r="B59" s="45"/>
      <c r="C59" s="45"/>
      <c r="D59" s="45"/>
      <c r="E59" s="83"/>
      <c r="F59" s="87"/>
      <c r="G59" s="87"/>
      <c r="H59" s="26"/>
      <c r="I59" s="18" t="s">
        <v>20</v>
      </c>
      <c r="J59" s="19"/>
      <c r="K59" s="20"/>
      <c r="L59" s="21"/>
      <c r="M59" s="89">
        <f>M58+O58</f>
        <v>0</v>
      </c>
      <c r="N59" s="90"/>
      <c r="O59" s="91"/>
    </row>
    <row r="60" spans="1:15" ht="13.5" thickTop="1">
      <c r="A60" s="82"/>
      <c r="B60" s="46"/>
      <c r="C60" s="46"/>
      <c r="D60" s="46"/>
      <c r="E60" s="84"/>
      <c r="F60" s="88"/>
      <c r="G60" s="88"/>
      <c r="H60" s="26"/>
      <c r="I60" s="34"/>
      <c r="J60" s="35"/>
      <c r="K60" s="92"/>
      <c r="L60" s="93"/>
      <c r="M60" s="35"/>
      <c r="N60" s="35"/>
      <c r="O60" s="36"/>
    </row>
    <row r="62" spans="1:15" ht="12.75">
      <c r="A62" s="94" t="s">
        <v>36</v>
      </c>
      <c r="B62" s="95"/>
      <c r="C62" s="96"/>
      <c r="D62" s="94" t="s">
        <v>37</v>
      </c>
      <c r="E62" s="95"/>
      <c r="F62" s="95"/>
      <c r="G62" s="96"/>
      <c r="H62" s="41"/>
      <c r="I62" s="94" t="s">
        <v>38</v>
      </c>
      <c r="J62" s="95"/>
      <c r="K62" s="96"/>
      <c r="L62" s="94" t="s">
        <v>39</v>
      </c>
      <c r="M62" s="95"/>
      <c r="N62" s="95"/>
      <c r="O62" s="96"/>
    </row>
    <row r="63" spans="1:15" ht="12.75">
      <c r="A63" s="97"/>
      <c r="B63" s="98"/>
      <c r="C63" s="99"/>
      <c r="D63" s="100">
        <f>M59</f>
        <v>0</v>
      </c>
      <c r="E63" s="101"/>
      <c r="F63" s="101"/>
      <c r="G63" s="102"/>
      <c r="I63" s="100">
        <f>IF(Verprobung!B13&lt;0,TEXT(0-Verprobung!B13,"- [hh]:mm"),Verprobung!B13)</f>
        <v>0</v>
      </c>
      <c r="J63" s="101"/>
      <c r="K63" s="102"/>
      <c r="L63" s="100">
        <f>IF(Verprobung!C13&lt;0,TEXT(0-Verprobung!C13,"- [hh]:mm"),Verprobung!C13)</f>
        <v>0</v>
      </c>
      <c r="M63" s="101"/>
      <c r="N63" s="101"/>
      <c r="O63" s="102"/>
    </row>
    <row r="73" spans="16:17" ht="12.75">
      <c r="P73" s="22"/>
      <c r="Q73" s="23"/>
    </row>
  </sheetData>
  <sheetProtection password="CC94" sheet="1" selectLockedCells="1"/>
  <mergeCells count="147">
    <mergeCell ref="A63:C63"/>
    <mergeCell ref="D63:G63"/>
    <mergeCell ref="I63:K63"/>
    <mergeCell ref="L63:O63"/>
    <mergeCell ref="A55:A57"/>
    <mergeCell ref="E55:E57"/>
    <mergeCell ref="A62:C62"/>
    <mergeCell ref="D62:G62"/>
    <mergeCell ref="I62:K62"/>
    <mergeCell ref="L62:O62"/>
    <mergeCell ref="A58:A60"/>
    <mergeCell ref="E58:E60"/>
    <mergeCell ref="F58:F60"/>
    <mergeCell ref="G58:G60"/>
    <mergeCell ref="M59:O59"/>
    <mergeCell ref="K60:L60"/>
    <mergeCell ref="F55:F57"/>
    <mergeCell ref="G55:G57"/>
    <mergeCell ref="I55:I57"/>
    <mergeCell ref="M55:M57"/>
    <mergeCell ref="N49:N51"/>
    <mergeCell ref="O49:O51"/>
    <mergeCell ref="N52:N54"/>
    <mergeCell ref="O52:O54"/>
    <mergeCell ref="N55:N57"/>
    <mergeCell ref="O55:O57"/>
    <mergeCell ref="A52:A54"/>
    <mergeCell ref="E52:E54"/>
    <mergeCell ref="F52:F54"/>
    <mergeCell ref="G52:G54"/>
    <mergeCell ref="I52:I54"/>
    <mergeCell ref="M52:M54"/>
    <mergeCell ref="A49:A51"/>
    <mergeCell ref="E49:E51"/>
    <mergeCell ref="F49:F51"/>
    <mergeCell ref="G49:G51"/>
    <mergeCell ref="I49:I51"/>
    <mergeCell ref="M49:M51"/>
    <mergeCell ref="N43:N45"/>
    <mergeCell ref="O43:O45"/>
    <mergeCell ref="A46:A48"/>
    <mergeCell ref="E46:E48"/>
    <mergeCell ref="F46:F48"/>
    <mergeCell ref="G46:G48"/>
    <mergeCell ref="I46:I48"/>
    <mergeCell ref="M46:M48"/>
    <mergeCell ref="N46:N48"/>
    <mergeCell ref="O46:O48"/>
    <mergeCell ref="A43:A45"/>
    <mergeCell ref="E43:E45"/>
    <mergeCell ref="F43:F45"/>
    <mergeCell ref="G43:G45"/>
    <mergeCell ref="I43:I45"/>
    <mergeCell ref="M43:M45"/>
    <mergeCell ref="N37:N39"/>
    <mergeCell ref="O37:O39"/>
    <mergeCell ref="A40:A42"/>
    <mergeCell ref="E40:E42"/>
    <mergeCell ref="F40:F42"/>
    <mergeCell ref="G40:G42"/>
    <mergeCell ref="I40:I42"/>
    <mergeCell ref="M40:M42"/>
    <mergeCell ref="N40:N42"/>
    <mergeCell ref="O40:O42"/>
    <mergeCell ref="A37:A39"/>
    <mergeCell ref="E37:E39"/>
    <mergeCell ref="F37:F39"/>
    <mergeCell ref="G37:G39"/>
    <mergeCell ref="I37:I39"/>
    <mergeCell ref="M37:M39"/>
    <mergeCell ref="N31:N33"/>
    <mergeCell ref="O31:O33"/>
    <mergeCell ref="A34:A36"/>
    <mergeCell ref="E34:E36"/>
    <mergeCell ref="F34:F36"/>
    <mergeCell ref="G34:G36"/>
    <mergeCell ref="I34:I36"/>
    <mergeCell ref="M34:M36"/>
    <mergeCell ref="N34:N36"/>
    <mergeCell ref="O34:O36"/>
    <mergeCell ref="A31:A33"/>
    <mergeCell ref="E31:E33"/>
    <mergeCell ref="F31:F33"/>
    <mergeCell ref="G31:G33"/>
    <mergeCell ref="I31:I33"/>
    <mergeCell ref="M31:M33"/>
    <mergeCell ref="N25:N27"/>
    <mergeCell ref="O25:O27"/>
    <mergeCell ref="A28:A30"/>
    <mergeCell ref="E28:E30"/>
    <mergeCell ref="F28:F30"/>
    <mergeCell ref="G28:G30"/>
    <mergeCell ref="I28:I30"/>
    <mergeCell ref="M28:M30"/>
    <mergeCell ref="N28:N30"/>
    <mergeCell ref="O28:O30"/>
    <mergeCell ref="A25:A27"/>
    <mergeCell ref="E25:E27"/>
    <mergeCell ref="F25:F27"/>
    <mergeCell ref="G25:G27"/>
    <mergeCell ref="I25:I27"/>
    <mergeCell ref="M25:M27"/>
    <mergeCell ref="N19:N21"/>
    <mergeCell ref="O19:O21"/>
    <mergeCell ref="A22:A24"/>
    <mergeCell ref="E22:E24"/>
    <mergeCell ref="F22:F24"/>
    <mergeCell ref="G22:G24"/>
    <mergeCell ref="I22:I24"/>
    <mergeCell ref="M22:M24"/>
    <mergeCell ref="N22:N24"/>
    <mergeCell ref="O22:O24"/>
    <mergeCell ref="A19:A21"/>
    <mergeCell ref="E19:E21"/>
    <mergeCell ref="F19:F21"/>
    <mergeCell ref="G19:G21"/>
    <mergeCell ref="I19:I21"/>
    <mergeCell ref="M19:M21"/>
    <mergeCell ref="N13:N15"/>
    <mergeCell ref="O13:O15"/>
    <mergeCell ref="A16:A18"/>
    <mergeCell ref="E16:E18"/>
    <mergeCell ref="F16:F18"/>
    <mergeCell ref="G16:G18"/>
    <mergeCell ref="I16:I18"/>
    <mergeCell ref="M16:M18"/>
    <mergeCell ref="N16:N18"/>
    <mergeCell ref="O16:O18"/>
    <mergeCell ref="A13:A15"/>
    <mergeCell ref="E13:E15"/>
    <mergeCell ref="F13:F15"/>
    <mergeCell ref="G13:G15"/>
    <mergeCell ref="I13:I15"/>
    <mergeCell ref="M13:M15"/>
    <mergeCell ref="F8:G8"/>
    <mergeCell ref="N8:O8"/>
    <mergeCell ref="F9:G9"/>
    <mergeCell ref="N9:O9"/>
    <mergeCell ref="B10:D12"/>
    <mergeCell ref="J10:L12"/>
    <mergeCell ref="A1:O1"/>
    <mergeCell ref="C3:F3"/>
    <mergeCell ref="K3:M3"/>
    <mergeCell ref="C5:F5"/>
    <mergeCell ref="K5:M5"/>
    <mergeCell ref="B7:G7"/>
    <mergeCell ref="J7:O7"/>
  </mergeCells>
  <conditionalFormatting sqref="L63">
    <cfRule type="cellIs" priority="32" dxfId="35" operator="lessThan" stopIfTrue="1">
      <formula>0</formula>
    </cfRule>
  </conditionalFormatting>
  <conditionalFormatting sqref="A13:G15">
    <cfRule type="expression" priority="31" dxfId="0" stopIfTrue="1">
      <formula>WEEKDAY($A$13,2)&gt;=6</formula>
    </cfRule>
  </conditionalFormatting>
  <conditionalFormatting sqref="A19:G21">
    <cfRule type="expression" priority="30" dxfId="0" stopIfTrue="1">
      <formula>WEEKDAY($A$19,2)&gt;=6</formula>
    </cfRule>
  </conditionalFormatting>
  <conditionalFormatting sqref="A16:G18">
    <cfRule type="expression" priority="29" dxfId="0" stopIfTrue="1">
      <formula>WEEKDAY($A$16,2)&gt;=6</formula>
    </cfRule>
  </conditionalFormatting>
  <conditionalFormatting sqref="A22:G24">
    <cfRule type="expression" priority="28" dxfId="0" stopIfTrue="1">
      <formula>WEEKDAY($A$22,2)&gt;=6</formula>
    </cfRule>
  </conditionalFormatting>
  <conditionalFormatting sqref="A25:G27">
    <cfRule type="expression" priority="27" dxfId="0" stopIfTrue="1">
      <formula>WEEKDAY($A$25,2)&gt;=6</formula>
    </cfRule>
  </conditionalFormatting>
  <conditionalFormatting sqref="A28:G30">
    <cfRule type="expression" priority="26" dxfId="0" stopIfTrue="1">
      <formula>WEEKDAY($A$28,2)&gt;=6</formula>
    </cfRule>
  </conditionalFormatting>
  <conditionalFormatting sqref="A31:G33">
    <cfRule type="expression" priority="25" dxfId="0" stopIfTrue="1">
      <formula>WEEKDAY($A$31,2)&gt;=6</formula>
    </cfRule>
  </conditionalFormatting>
  <conditionalFormatting sqref="A34:G36">
    <cfRule type="expression" priority="24" dxfId="0" stopIfTrue="1">
      <formula>WEEKDAY($A$34,2)&gt;=6</formula>
    </cfRule>
  </conditionalFormatting>
  <conditionalFormatting sqref="A37:G39">
    <cfRule type="expression" priority="23" dxfId="0" stopIfTrue="1">
      <formula>WEEKDAY($A$37,2)&gt;=6</formula>
    </cfRule>
  </conditionalFormatting>
  <conditionalFormatting sqref="A40:G42">
    <cfRule type="expression" priority="22" dxfId="0" stopIfTrue="1">
      <formula>WEEKDAY($A$40,2)&gt;=6</formula>
    </cfRule>
  </conditionalFormatting>
  <conditionalFormatting sqref="A43:G45">
    <cfRule type="expression" priority="21" dxfId="0" stopIfTrue="1">
      <formula>WEEKDAY($A$43,2)&gt;=6</formula>
    </cfRule>
  </conditionalFormatting>
  <conditionalFormatting sqref="A46:G48">
    <cfRule type="expression" priority="20" dxfId="0" stopIfTrue="1">
      <formula>WEEKDAY($A$46,2)&gt;=6</formula>
    </cfRule>
  </conditionalFormatting>
  <conditionalFormatting sqref="A49:G51">
    <cfRule type="expression" priority="19" dxfId="0" stopIfTrue="1">
      <formula>WEEKDAY($A$49,2)&gt;=6</formula>
    </cfRule>
  </conditionalFormatting>
  <conditionalFormatting sqref="A52:G54">
    <cfRule type="expression" priority="18" dxfId="0" stopIfTrue="1">
      <formula>WEEKDAY($A$52,2)&gt;=6</formula>
    </cfRule>
  </conditionalFormatting>
  <conditionalFormatting sqref="A55:G57">
    <cfRule type="expression" priority="17" dxfId="0" stopIfTrue="1">
      <formula>WEEKDAY($A$55,2)&gt;=6</formula>
    </cfRule>
  </conditionalFormatting>
  <conditionalFormatting sqref="A58:G60">
    <cfRule type="expression" priority="16" dxfId="0" stopIfTrue="1">
      <formula>WEEKDAY($A$58,2)&gt;=6</formula>
    </cfRule>
  </conditionalFormatting>
  <conditionalFormatting sqref="I13:O15">
    <cfRule type="expression" priority="15" dxfId="0" stopIfTrue="1">
      <formula>WEEKDAY($I$13,2)&gt;=6</formula>
    </cfRule>
  </conditionalFormatting>
  <conditionalFormatting sqref="I16:O18">
    <cfRule type="expression" priority="14" dxfId="0" stopIfTrue="1">
      <formula>WEEKDAY($I$16,2)&gt;=6</formula>
    </cfRule>
  </conditionalFormatting>
  <conditionalFormatting sqref="I19:O21">
    <cfRule type="expression" priority="13" dxfId="0" stopIfTrue="1">
      <formula>WEEKDAY($I$19,2)&gt;=6</formula>
    </cfRule>
  </conditionalFormatting>
  <conditionalFormatting sqref="I22:O24">
    <cfRule type="expression" priority="12" dxfId="0" stopIfTrue="1">
      <formula>WEEKDAY($I$22,2)&gt;=6</formula>
    </cfRule>
  </conditionalFormatting>
  <conditionalFormatting sqref="I25:O27">
    <cfRule type="expression" priority="11" dxfId="0" stopIfTrue="1">
      <formula>WEEKDAY($I$25,2)&gt;=6</formula>
    </cfRule>
  </conditionalFormatting>
  <conditionalFormatting sqref="I28:O30">
    <cfRule type="expression" priority="10" dxfId="0" stopIfTrue="1">
      <formula>WEEKDAY($I$28,2)&gt;=6</formula>
    </cfRule>
  </conditionalFormatting>
  <conditionalFormatting sqref="I31:O33">
    <cfRule type="expression" priority="9" dxfId="0" stopIfTrue="1">
      <formula>WEEKDAY($I$31,2)&gt;=6</formula>
    </cfRule>
  </conditionalFormatting>
  <conditionalFormatting sqref="I34:O36">
    <cfRule type="expression" priority="8" dxfId="0" stopIfTrue="1">
      <formula>WEEKDAY($I$34,2)&gt;=6</formula>
    </cfRule>
  </conditionalFormatting>
  <conditionalFormatting sqref="I37:O39">
    <cfRule type="expression" priority="7" dxfId="0" stopIfTrue="1">
      <formula>WEEKDAY($I$37,2)&gt;=6</formula>
    </cfRule>
  </conditionalFormatting>
  <conditionalFormatting sqref="I40:O42">
    <cfRule type="expression" priority="6" dxfId="0" stopIfTrue="1">
      <formula>WEEKDAY($I$40,2)&gt;=6</formula>
    </cfRule>
  </conditionalFormatting>
  <conditionalFormatting sqref="I43:O45">
    <cfRule type="expression" priority="5" dxfId="0" stopIfTrue="1">
      <formula>WEEKDAY($I$43,2)&gt;=6</formula>
    </cfRule>
  </conditionalFormatting>
  <conditionalFormatting sqref="I46:O48">
    <cfRule type="expression" priority="4" dxfId="0" stopIfTrue="1">
      <formula>WEEKDAY($I$46,2)&gt;=6</formula>
    </cfRule>
  </conditionalFormatting>
  <conditionalFormatting sqref="I49:O51">
    <cfRule type="expression" priority="3" dxfId="0" stopIfTrue="1">
      <formula>WEEKDAY($I$49,2)&gt;=6</formula>
    </cfRule>
  </conditionalFormatting>
  <conditionalFormatting sqref="I52:O54">
    <cfRule type="expression" priority="2" dxfId="0" stopIfTrue="1">
      <formula>WEEKDAY($I$52,2)&gt;=6</formula>
    </cfRule>
  </conditionalFormatting>
  <conditionalFormatting sqref="I55:O57">
    <cfRule type="expression" priority="1" dxfId="0" stopIfTrue="1">
      <formula>WEEKDAY($I$55,2)&gt;=6</formula>
    </cfRule>
  </conditionalFormatting>
  <printOptions/>
  <pageMargins left="0.7" right="0.7" top="0.787401575" bottom="0.787401575" header="0.3" footer="0.3"/>
  <pageSetup horizontalDpi="600" verticalDpi="600" orientation="portrait" paperSize="9" scale="9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B4" sqref="B4"/>
    </sheetView>
  </sheetViews>
  <sheetFormatPr defaultColWidth="11.421875" defaultRowHeight="12.75"/>
  <sheetData>
    <row r="2" spans="1:3" ht="12.75">
      <c r="A2" s="42" t="s">
        <v>24</v>
      </c>
      <c r="B2" s="48">
        <f>Januar!D63-Januar!A63</f>
        <v>0</v>
      </c>
      <c r="C2" s="49"/>
    </row>
    <row r="3" spans="1:3" ht="12.75">
      <c r="A3" s="42" t="s">
        <v>25</v>
      </c>
      <c r="B3" s="48">
        <f>Februar!D63-Februar!A63</f>
        <v>0</v>
      </c>
      <c r="C3" s="48">
        <f>SUM(B2:B3)</f>
        <v>0</v>
      </c>
    </row>
    <row r="4" spans="1:3" ht="12.75">
      <c r="A4" s="42" t="s">
        <v>26</v>
      </c>
      <c r="B4" s="48">
        <f>März!D63-März!A63</f>
        <v>0</v>
      </c>
      <c r="C4" s="48">
        <f>SUM(B2:B4)</f>
        <v>0</v>
      </c>
    </row>
    <row r="5" spans="1:3" ht="12.75">
      <c r="A5" s="42" t="s">
        <v>27</v>
      </c>
      <c r="B5" s="48">
        <f>April!D63-April!A63</f>
        <v>0</v>
      </c>
      <c r="C5" s="48">
        <f>SUM(B2:B5)</f>
        <v>0</v>
      </c>
    </row>
    <row r="6" spans="1:3" ht="12.75">
      <c r="A6" s="42" t="s">
        <v>28</v>
      </c>
      <c r="B6" s="48">
        <f>Mai!D63-Mai!A63</f>
        <v>0</v>
      </c>
      <c r="C6" s="48">
        <f>SUM(B2:B6)</f>
        <v>0</v>
      </c>
    </row>
    <row r="7" spans="1:3" ht="12.75">
      <c r="A7" s="42" t="s">
        <v>29</v>
      </c>
      <c r="B7" s="48">
        <f>Juni!D63-Juni!A63</f>
        <v>0</v>
      </c>
      <c r="C7" s="48">
        <f>SUM(B2:B7)</f>
        <v>0</v>
      </c>
    </row>
    <row r="8" spans="1:3" ht="12.75">
      <c r="A8" s="42" t="s">
        <v>30</v>
      </c>
      <c r="B8" s="48">
        <f>Juli!D63-Juli!A63</f>
        <v>0</v>
      </c>
      <c r="C8" s="48">
        <f>SUM(B2:B8)</f>
        <v>0</v>
      </c>
    </row>
    <row r="9" spans="1:3" ht="12.75">
      <c r="A9" s="42" t="s">
        <v>31</v>
      </c>
      <c r="B9" s="48">
        <f>August!D63-August!A63</f>
        <v>0</v>
      </c>
      <c r="C9" s="48">
        <f>SUM(B2:B9)</f>
        <v>0</v>
      </c>
    </row>
    <row r="10" spans="1:3" ht="12.75">
      <c r="A10" s="42" t="s">
        <v>32</v>
      </c>
      <c r="B10" s="48">
        <f>September!D63-September!A63</f>
        <v>0</v>
      </c>
      <c r="C10" s="48">
        <f>SUM(B2:B10)</f>
        <v>0</v>
      </c>
    </row>
    <row r="11" spans="1:3" ht="12.75">
      <c r="A11" s="42" t="s">
        <v>33</v>
      </c>
      <c r="B11" s="48">
        <f>Oktober!D63-Oktober!A63</f>
        <v>0</v>
      </c>
      <c r="C11" s="48">
        <f>SUM(B2:B11)</f>
        <v>0</v>
      </c>
    </row>
    <row r="12" spans="1:4" ht="12.75">
      <c r="A12" s="42" t="s">
        <v>34</v>
      </c>
      <c r="B12" s="48">
        <f>November!D63-November!A63</f>
        <v>0</v>
      </c>
      <c r="C12" s="48">
        <f>SUM(B2:B12)</f>
        <v>0</v>
      </c>
      <c r="D12" s="40"/>
    </row>
    <row r="13" spans="1:3" ht="12.75">
      <c r="A13" s="42" t="s">
        <v>35</v>
      </c>
      <c r="B13" s="48">
        <f>Dezember!D63-Dezember!A63</f>
        <v>0</v>
      </c>
      <c r="C13" s="48">
        <f>SUM(B2:B13)</f>
        <v>0</v>
      </c>
    </row>
  </sheetData>
  <sheetProtection password="CC94" sheet="1" objects="1" scenarios="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1">
      <pane ySplit="12" topLeftCell="A13" activePane="bottomLeft" state="frozen"/>
      <selection pane="topLeft" activeCell="M37" sqref="M37:M39"/>
      <selection pane="bottomLeft" activeCell="B13" sqref="B13"/>
    </sheetView>
  </sheetViews>
  <sheetFormatPr defaultColWidth="11.421875" defaultRowHeight="12.75"/>
  <cols>
    <col min="1" max="1" width="6.421875" style="0" customWidth="1"/>
    <col min="2" max="5" width="6.57421875" style="0" customWidth="1"/>
    <col min="6" max="6" width="2.140625" style="0" customWidth="1"/>
    <col min="7" max="7" width="8.140625" style="0" customWidth="1"/>
    <col min="8" max="8" width="1.7109375" style="0" customWidth="1"/>
    <col min="9" max="13" width="6.57421875" style="0" customWidth="1"/>
    <col min="14" max="14" width="2.28125" style="0" customWidth="1"/>
    <col min="15" max="15" width="8.140625" style="0" customWidth="1"/>
    <col min="16" max="16" width="5.140625" style="0" customWidth="1"/>
  </cols>
  <sheetData>
    <row r="1" spans="1:15" ht="12.75">
      <c r="A1" s="50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4.5" customHeight="1">
      <c r="A2" s="25"/>
      <c r="B2" s="25"/>
      <c r="C2" s="25"/>
      <c r="D2" s="25"/>
      <c r="E2" s="25"/>
      <c r="F2" s="25"/>
      <c r="G2" s="25"/>
      <c r="H2" s="25"/>
      <c r="I2" s="25"/>
      <c r="J2" s="26"/>
      <c r="K2" s="26"/>
      <c r="L2" s="26"/>
      <c r="M2" s="26"/>
      <c r="N2" s="26"/>
      <c r="O2" s="26"/>
    </row>
    <row r="3" spans="1:15" ht="12.75">
      <c r="A3" s="27" t="s">
        <v>12</v>
      </c>
      <c r="B3" s="25"/>
      <c r="C3" s="103">
        <f>Januar!C3</f>
        <v>0</v>
      </c>
      <c r="D3" s="103"/>
      <c r="E3" s="103"/>
      <c r="F3" s="103"/>
      <c r="G3" s="28"/>
      <c r="H3" s="25"/>
      <c r="I3" s="25"/>
      <c r="J3" s="29" t="s">
        <v>21</v>
      </c>
      <c r="K3" s="104" t="s">
        <v>25</v>
      </c>
      <c r="L3" s="105"/>
      <c r="M3" s="105"/>
      <c r="N3" s="26"/>
      <c r="O3" s="26"/>
    </row>
    <row r="4" spans="1:15" ht="12.75">
      <c r="A4" s="25"/>
      <c r="B4" s="25"/>
      <c r="C4" s="25"/>
      <c r="D4" s="25"/>
      <c r="E4" s="25"/>
      <c r="F4" s="25"/>
      <c r="G4" s="25"/>
      <c r="H4" s="25"/>
      <c r="I4" s="25"/>
      <c r="J4" s="29"/>
      <c r="K4" s="29"/>
      <c r="L4" s="26"/>
      <c r="M4" s="26"/>
      <c r="N4" s="26"/>
      <c r="O4" s="26"/>
    </row>
    <row r="5" spans="1:15" ht="12.75">
      <c r="A5" s="27" t="s">
        <v>11</v>
      </c>
      <c r="B5" s="25"/>
      <c r="C5" s="103">
        <f>Januar!C5</f>
        <v>0</v>
      </c>
      <c r="D5" s="103"/>
      <c r="E5" s="103"/>
      <c r="F5" s="103"/>
      <c r="G5" s="25"/>
      <c r="H5" s="25"/>
      <c r="I5" s="25"/>
      <c r="J5" s="29" t="s">
        <v>22</v>
      </c>
      <c r="K5" s="103">
        <f>Januar!K5</f>
        <v>2019</v>
      </c>
      <c r="L5" s="103"/>
      <c r="M5" s="103"/>
      <c r="N5" s="26"/>
      <c r="O5" s="26"/>
    </row>
    <row r="6" spans="1:15" ht="12.75">
      <c r="A6" s="27"/>
      <c r="B6" s="25"/>
      <c r="C6" s="28"/>
      <c r="D6" s="28"/>
      <c r="E6" s="28"/>
      <c r="F6" s="28"/>
      <c r="G6" s="28"/>
      <c r="H6" s="29"/>
      <c r="I6" s="28"/>
      <c r="J6" s="26"/>
      <c r="K6" s="26"/>
      <c r="L6" s="26"/>
      <c r="M6" s="26"/>
      <c r="N6" s="26"/>
      <c r="O6" s="26"/>
    </row>
    <row r="7" spans="1:15" ht="12.75">
      <c r="A7" s="4"/>
      <c r="B7" s="55" t="s">
        <v>7</v>
      </c>
      <c r="C7" s="56"/>
      <c r="D7" s="56"/>
      <c r="E7" s="56"/>
      <c r="F7" s="56"/>
      <c r="G7" s="57"/>
      <c r="H7" s="28"/>
      <c r="I7" s="4"/>
      <c r="J7" s="55" t="s">
        <v>7</v>
      </c>
      <c r="K7" s="56"/>
      <c r="L7" s="56"/>
      <c r="M7" s="56"/>
      <c r="N7" s="56"/>
      <c r="O7" s="57"/>
    </row>
    <row r="8" spans="1:15" ht="12.75">
      <c r="A8" s="6" t="s">
        <v>2</v>
      </c>
      <c r="B8" s="7" t="s">
        <v>0</v>
      </c>
      <c r="C8" s="7" t="s">
        <v>1</v>
      </c>
      <c r="D8" s="7" t="s">
        <v>5</v>
      </c>
      <c r="E8" s="7" t="s">
        <v>6</v>
      </c>
      <c r="F8" s="58" t="s">
        <v>8</v>
      </c>
      <c r="G8" s="59"/>
      <c r="H8" s="30"/>
      <c r="I8" s="6" t="s">
        <v>2</v>
      </c>
      <c r="J8" s="7" t="s">
        <v>0</v>
      </c>
      <c r="K8" s="7" t="s">
        <v>1</v>
      </c>
      <c r="L8" s="7" t="s">
        <v>5</v>
      </c>
      <c r="M8" s="7" t="s">
        <v>6</v>
      </c>
      <c r="N8" s="58" t="s">
        <v>8</v>
      </c>
      <c r="O8" s="59"/>
    </row>
    <row r="9" spans="1:15" ht="12.75" customHeight="1">
      <c r="A9" s="8" t="s">
        <v>3</v>
      </c>
      <c r="B9" s="8" t="s">
        <v>10</v>
      </c>
      <c r="C9" s="8" t="s">
        <v>10</v>
      </c>
      <c r="D9" s="8" t="s">
        <v>10</v>
      </c>
      <c r="E9" s="8" t="s">
        <v>10</v>
      </c>
      <c r="F9" s="60" t="s">
        <v>9</v>
      </c>
      <c r="G9" s="61"/>
      <c r="H9" s="30"/>
      <c r="I9" s="8" t="s">
        <v>3</v>
      </c>
      <c r="J9" s="8" t="s">
        <v>10</v>
      </c>
      <c r="K9" s="8" t="s">
        <v>10</v>
      </c>
      <c r="L9" s="8" t="s">
        <v>10</v>
      </c>
      <c r="M9" s="8" t="s">
        <v>10</v>
      </c>
      <c r="N9" s="60" t="s">
        <v>9</v>
      </c>
      <c r="O9" s="61"/>
    </row>
    <row r="10" spans="1:15" ht="9.75" customHeight="1">
      <c r="A10" s="5"/>
      <c r="B10" s="62" t="s">
        <v>23</v>
      </c>
      <c r="C10" s="63"/>
      <c r="D10" s="64"/>
      <c r="E10" s="5"/>
      <c r="F10" s="37" t="s">
        <v>17</v>
      </c>
      <c r="G10" s="13" t="s">
        <v>16</v>
      </c>
      <c r="H10" s="28"/>
      <c r="I10" s="5"/>
      <c r="J10" s="62" t="s">
        <v>23</v>
      </c>
      <c r="K10" s="63"/>
      <c r="L10" s="64"/>
      <c r="M10" s="5"/>
      <c r="N10" s="37" t="s">
        <v>17</v>
      </c>
      <c r="O10" s="13" t="s">
        <v>16</v>
      </c>
    </row>
    <row r="11" spans="1:15" ht="9.75" customHeight="1">
      <c r="A11" s="5"/>
      <c r="B11" s="65"/>
      <c r="C11" s="66"/>
      <c r="D11" s="67"/>
      <c r="E11" s="5"/>
      <c r="F11" s="37" t="s">
        <v>18</v>
      </c>
      <c r="G11" s="11" t="s">
        <v>15</v>
      </c>
      <c r="H11" s="28"/>
      <c r="I11" s="5"/>
      <c r="J11" s="65"/>
      <c r="K11" s="66"/>
      <c r="L11" s="67"/>
      <c r="M11" s="5"/>
      <c r="N11" s="37" t="s">
        <v>18</v>
      </c>
      <c r="O11" s="11" t="s">
        <v>15</v>
      </c>
    </row>
    <row r="12" spans="1:20" ht="9.75" customHeight="1">
      <c r="A12" s="2"/>
      <c r="B12" s="68"/>
      <c r="C12" s="69"/>
      <c r="D12" s="70"/>
      <c r="E12" s="3"/>
      <c r="F12" s="38" t="s">
        <v>19</v>
      </c>
      <c r="G12" s="12" t="s">
        <v>13</v>
      </c>
      <c r="H12" s="31"/>
      <c r="I12" s="2"/>
      <c r="J12" s="68"/>
      <c r="K12" s="69"/>
      <c r="L12" s="70"/>
      <c r="M12" s="3"/>
      <c r="N12" s="38" t="s">
        <v>19</v>
      </c>
      <c r="O12" s="12" t="s">
        <v>13</v>
      </c>
      <c r="P12" s="23"/>
      <c r="Q12" s="23"/>
      <c r="R12" s="23"/>
      <c r="S12" s="23"/>
      <c r="T12" s="24"/>
    </row>
    <row r="13" spans="1:20" ht="12.75">
      <c r="A13" s="71">
        <f>DATE($K$5,2,1)</f>
        <v>43497</v>
      </c>
      <c r="B13" s="43"/>
      <c r="C13" s="43"/>
      <c r="D13" s="44"/>
      <c r="E13" s="74">
        <f>C13+C14+C15-B13-B14-B15-D13-D14-D15</f>
        <v>0</v>
      </c>
      <c r="F13" s="77"/>
      <c r="G13" s="80"/>
      <c r="H13" s="32"/>
      <c r="I13" s="71">
        <f>A58+1</f>
        <v>43513</v>
      </c>
      <c r="J13" s="43"/>
      <c r="K13" s="43"/>
      <c r="L13" s="44"/>
      <c r="M13" s="74">
        <f>K13+K14+K15-J13-J14-J15-L13-L14-L15</f>
        <v>0</v>
      </c>
      <c r="N13" s="80"/>
      <c r="O13" s="80"/>
      <c r="P13" s="9"/>
      <c r="Q13" s="9"/>
      <c r="R13" s="9"/>
      <c r="S13" s="9"/>
      <c r="T13" s="10"/>
    </row>
    <row r="14" spans="1:20" ht="12.75">
      <c r="A14" s="72"/>
      <c r="B14" s="45"/>
      <c r="C14" s="45"/>
      <c r="D14" s="45"/>
      <c r="E14" s="75"/>
      <c r="F14" s="78"/>
      <c r="G14" s="78"/>
      <c r="H14" s="32"/>
      <c r="I14" s="72"/>
      <c r="J14" s="45"/>
      <c r="K14" s="45"/>
      <c r="L14" s="45"/>
      <c r="M14" s="75"/>
      <c r="N14" s="78"/>
      <c r="O14" s="78"/>
      <c r="P14" s="9"/>
      <c r="Q14" s="9"/>
      <c r="R14" s="9"/>
      <c r="S14" s="9"/>
      <c r="T14" s="9"/>
    </row>
    <row r="15" spans="1:20" ht="12.75">
      <c r="A15" s="73"/>
      <c r="B15" s="46"/>
      <c r="C15" s="46"/>
      <c r="D15" s="46"/>
      <c r="E15" s="76"/>
      <c r="F15" s="79"/>
      <c r="G15" s="79"/>
      <c r="H15" s="33"/>
      <c r="I15" s="73"/>
      <c r="J15" s="46"/>
      <c r="K15" s="46"/>
      <c r="L15" s="46"/>
      <c r="M15" s="76"/>
      <c r="N15" s="79"/>
      <c r="O15" s="79"/>
      <c r="P15" s="9"/>
      <c r="Q15" s="9"/>
      <c r="R15" s="9"/>
      <c r="S15" s="9"/>
      <c r="T15" s="9"/>
    </row>
    <row r="16" spans="1:15" ht="12.75">
      <c r="A16" s="71">
        <f>A13+1</f>
        <v>43498</v>
      </c>
      <c r="B16" s="43"/>
      <c r="C16" s="43"/>
      <c r="D16" s="44"/>
      <c r="E16" s="74">
        <f>C16+C17+C18-B16-B17-B18-D16-D17-D18</f>
        <v>0</v>
      </c>
      <c r="F16" s="77"/>
      <c r="G16" s="80"/>
      <c r="H16" s="26"/>
      <c r="I16" s="71">
        <f>I13+1</f>
        <v>43514</v>
      </c>
      <c r="J16" s="43"/>
      <c r="K16" s="43"/>
      <c r="L16" s="44"/>
      <c r="M16" s="74">
        <f>K16+K17+K18-J16-J17-J18-L16-L17-L18</f>
        <v>0</v>
      </c>
      <c r="N16" s="77"/>
      <c r="O16" s="80"/>
    </row>
    <row r="17" spans="1:15" ht="12.75">
      <c r="A17" s="72"/>
      <c r="B17" s="45"/>
      <c r="C17" s="45"/>
      <c r="D17" s="45"/>
      <c r="E17" s="75"/>
      <c r="F17" s="78"/>
      <c r="G17" s="78"/>
      <c r="H17" s="26"/>
      <c r="I17" s="72"/>
      <c r="J17" s="45"/>
      <c r="K17" s="45"/>
      <c r="L17" s="45"/>
      <c r="M17" s="75"/>
      <c r="N17" s="78"/>
      <c r="O17" s="78"/>
    </row>
    <row r="18" spans="1:15" ht="12.75">
      <c r="A18" s="73"/>
      <c r="B18" s="46"/>
      <c r="C18" s="46"/>
      <c r="D18" s="46"/>
      <c r="E18" s="76"/>
      <c r="F18" s="79"/>
      <c r="G18" s="79"/>
      <c r="H18" s="26"/>
      <c r="I18" s="73"/>
      <c r="J18" s="46"/>
      <c r="K18" s="46"/>
      <c r="L18" s="46"/>
      <c r="M18" s="76"/>
      <c r="N18" s="79"/>
      <c r="O18" s="79"/>
    </row>
    <row r="19" spans="1:15" ht="12.75">
      <c r="A19" s="71">
        <f>A16+1</f>
        <v>43499</v>
      </c>
      <c r="B19" s="43"/>
      <c r="C19" s="43"/>
      <c r="D19" s="44"/>
      <c r="E19" s="74">
        <f>C19+C20+C21-B19-B20-B21-D19-D20-D21</f>
        <v>0</v>
      </c>
      <c r="F19" s="77"/>
      <c r="G19" s="80"/>
      <c r="H19" s="26"/>
      <c r="I19" s="71">
        <f>I16+1</f>
        <v>43515</v>
      </c>
      <c r="J19" s="43"/>
      <c r="K19" s="43"/>
      <c r="L19" s="44"/>
      <c r="M19" s="74">
        <f>K19+K20+K21-J19-J20-J21-L19-L20-L21</f>
        <v>0</v>
      </c>
      <c r="N19" s="80"/>
      <c r="O19" s="80"/>
    </row>
    <row r="20" spans="1:15" ht="12.75">
      <c r="A20" s="72"/>
      <c r="B20" s="45"/>
      <c r="C20" s="45"/>
      <c r="D20" s="45"/>
      <c r="E20" s="75"/>
      <c r="F20" s="78"/>
      <c r="G20" s="78"/>
      <c r="H20" s="26"/>
      <c r="I20" s="72"/>
      <c r="J20" s="45"/>
      <c r="K20" s="45"/>
      <c r="L20" s="45"/>
      <c r="M20" s="75"/>
      <c r="N20" s="78"/>
      <c r="O20" s="78"/>
    </row>
    <row r="21" spans="1:15" ht="12.75">
      <c r="A21" s="73"/>
      <c r="B21" s="46"/>
      <c r="C21" s="46"/>
      <c r="D21" s="46"/>
      <c r="E21" s="76"/>
      <c r="F21" s="79"/>
      <c r="G21" s="79"/>
      <c r="H21" s="26"/>
      <c r="I21" s="73"/>
      <c r="J21" s="46"/>
      <c r="K21" s="46"/>
      <c r="L21" s="46"/>
      <c r="M21" s="76"/>
      <c r="N21" s="79"/>
      <c r="O21" s="79"/>
    </row>
    <row r="22" spans="1:15" ht="12.75">
      <c r="A22" s="71">
        <f>A19+1</f>
        <v>43500</v>
      </c>
      <c r="B22" s="43"/>
      <c r="C22" s="43"/>
      <c r="D22" s="44"/>
      <c r="E22" s="74">
        <f>C22+C23+C24-B22-B23-B24-D22-D23-D24</f>
        <v>0</v>
      </c>
      <c r="F22" s="77"/>
      <c r="G22" s="80"/>
      <c r="H22" s="26"/>
      <c r="I22" s="71">
        <f>I19+1</f>
        <v>43516</v>
      </c>
      <c r="J22" s="43"/>
      <c r="K22" s="43"/>
      <c r="L22" s="44"/>
      <c r="M22" s="74">
        <f>K22+K23+K24-J22-J23-J24-L22-L23-L24</f>
        <v>0</v>
      </c>
      <c r="N22" s="80"/>
      <c r="O22" s="80"/>
    </row>
    <row r="23" spans="1:15" ht="12.75">
      <c r="A23" s="81"/>
      <c r="B23" s="45"/>
      <c r="C23" s="45"/>
      <c r="D23" s="45"/>
      <c r="E23" s="83"/>
      <c r="F23" s="85"/>
      <c r="G23" s="87"/>
      <c r="H23" s="26"/>
      <c r="I23" s="72"/>
      <c r="J23" s="45"/>
      <c r="K23" s="45"/>
      <c r="L23" s="45"/>
      <c r="M23" s="75"/>
      <c r="N23" s="78"/>
      <c r="O23" s="78"/>
    </row>
    <row r="24" spans="1:15" ht="12.75">
      <c r="A24" s="82"/>
      <c r="B24" s="46"/>
      <c r="C24" s="46"/>
      <c r="D24" s="46"/>
      <c r="E24" s="84"/>
      <c r="F24" s="86"/>
      <c r="G24" s="88"/>
      <c r="H24" s="26"/>
      <c r="I24" s="73"/>
      <c r="J24" s="46"/>
      <c r="K24" s="46"/>
      <c r="L24" s="46"/>
      <c r="M24" s="76"/>
      <c r="N24" s="79"/>
      <c r="O24" s="79"/>
    </row>
    <row r="25" spans="1:15" ht="12.75">
      <c r="A25" s="71">
        <f>A22+1</f>
        <v>43501</v>
      </c>
      <c r="B25" s="43"/>
      <c r="C25" s="43"/>
      <c r="D25" s="44"/>
      <c r="E25" s="74">
        <f>C25+C26+C27-B25-B26-B27-D25-D26-D27</f>
        <v>0</v>
      </c>
      <c r="F25" s="80"/>
      <c r="G25" s="80"/>
      <c r="H25" s="26"/>
      <c r="I25" s="71">
        <f>I22+1</f>
        <v>43517</v>
      </c>
      <c r="J25" s="43"/>
      <c r="K25" s="43"/>
      <c r="L25" s="44"/>
      <c r="M25" s="74">
        <f>K25+K26+K27-J25-J26-J27-L25-L26-L27</f>
        <v>0</v>
      </c>
      <c r="N25" s="77"/>
      <c r="O25" s="80"/>
    </row>
    <row r="26" spans="1:15" ht="12.75">
      <c r="A26" s="81"/>
      <c r="B26" s="45"/>
      <c r="C26" s="45"/>
      <c r="D26" s="45"/>
      <c r="E26" s="83"/>
      <c r="F26" s="87"/>
      <c r="G26" s="87"/>
      <c r="H26" s="26"/>
      <c r="I26" s="72"/>
      <c r="J26" s="45"/>
      <c r="K26" s="45"/>
      <c r="L26" s="45"/>
      <c r="M26" s="75"/>
      <c r="N26" s="78"/>
      <c r="O26" s="78"/>
    </row>
    <row r="27" spans="1:15" ht="12.75">
      <c r="A27" s="82"/>
      <c r="B27" s="46"/>
      <c r="C27" s="46"/>
      <c r="D27" s="46"/>
      <c r="E27" s="84"/>
      <c r="F27" s="88"/>
      <c r="G27" s="88"/>
      <c r="H27" s="26"/>
      <c r="I27" s="73"/>
      <c r="J27" s="46"/>
      <c r="K27" s="46"/>
      <c r="L27" s="46"/>
      <c r="M27" s="76"/>
      <c r="N27" s="79"/>
      <c r="O27" s="79"/>
    </row>
    <row r="28" spans="1:15" ht="12.75">
      <c r="A28" s="71">
        <f>A25+1</f>
        <v>43502</v>
      </c>
      <c r="B28" s="43"/>
      <c r="C28" s="43"/>
      <c r="D28" s="44"/>
      <c r="E28" s="74">
        <f>C28+C29+C30-B28-B29-B30-D28-D29-D30</f>
        <v>0</v>
      </c>
      <c r="F28" s="80"/>
      <c r="G28" s="80"/>
      <c r="H28" s="26"/>
      <c r="I28" s="71">
        <f>I25+1</f>
        <v>43518</v>
      </c>
      <c r="J28" s="43"/>
      <c r="K28" s="43"/>
      <c r="L28" s="44"/>
      <c r="M28" s="74">
        <f>K28+K29+K30-J28-J29-J30-L28-L29-L30</f>
        <v>0</v>
      </c>
      <c r="N28" s="77"/>
      <c r="O28" s="80"/>
    </row>
    <row r="29" spans="1:15" ht="12.75">
      <c r="A29" s="81"/>
      <c r="B29" s="45"/>
      <c r="C29" s="45"/>
      <c r="D29" s="45"/>
      <c r="E29" s="83"/>
      <c r="F29" s="87"/>
      <c r="G29" s="87"/>
      <c r="H29" s="26"/>
      <c r="I29" s="72"/>
      <c r="J29" s="45"/>
      <c r="K29" s="45"/>
      <c r="L29" s="45"/>
      <c r="M29" s="75"/>
      <c r="N29" s="78"/>
      <c r="O29" s="78"/>
    </row>
    <row r="30" spans="1:15" ht="12.75">
      <c r="A30" s="82"/>
      <c r="B30" s="46"/>
      <c r="C30" s="46"/>
      <c r="D30" s="46"/>
      <c r="E30" s="84"/>
      <c r="F30" s="88"/>
      <c r="G30" s="88"/>
      <c r="H30" s="26"/>
      <c r="I30" s="73"/>
      <c r="J30" s="46"/>
      <c r="K30" s="46"/>
      <c r="L30" s="46"/>
      <c r="M30" s="76"/>
      <c r="N30" s="79"/>
      <c r="O30" s="79"/>
    </row>
    <row r="31" spans="1:15" ht="12.75">
      <c r="A31" s="71">
        <f>A28+1</f>
        <v>43503</v>
      </c>
      <c r="B31" s="43"/>
      <c r="C31" s="43"/>
      <c r="D31" s="44"/>
      <c r="E31" s="74">
        <f>C31+C32+C33-B31-B32-B33-D31-D32-D33</f>
        <v>0</v>
      </c>
      <c r="F31" s="77"/>
      <c r="G31" s="80"/>
      <c r="H31" s="26"/>
      <c r="I31" s="71">
        <f>I28+1</f>
        <v>43519</v>
      </c>
      <c r="J31" s="43"/>
      <c r="K31" s="43"/>
      <c r="L31" s="44"/>
      <c r="M31" s="74">
        <f>K31+K32+K33-J31-J32-J33-L31-L32-L33</f>
        <v>0</v>
      </c>
      <c r="N31" s="80"/>
      <c r="O31" s="80"/>
    </row>
    <row r="32" spans="1:15" ht="12.75">
      <c r="A32" s="81"/>
      <c r="B32" s="45"/>
      <c r="C32" s="45"/>
      <c r="D32" s="45"/>
      <c r="E32" s="83"/>
      <c r="F32" s="85"/>
      <c r="G32" s="87"/>
      <c r="H32" s="26"/>
      <c r="I32" s="72"/>
      <c r="J32" s="45"/>
      <c r="K32" s="45"/>
      <c r="L32" s="45"/>
      <c r="M32" s="75"/>
      <c r="N32" s="78"/>
      <c r="O32" s="78"/>
    </row>
    <row r="33" spans="1:15" ht="12.75">
      <c r="A33" s="82"/>
      <c r="B33" s="46"/>
      <c r="C33" s="46"/>
      <c r="D33" s="46"/>
      <c r="E33" s="84"/>
      <c r="F33" s="86"/>
      <c r="G33" s="88"/>
      <c r="H33" s="26"/>
      <c r="I33" s="73"/>
      <c r="J33" s="46"/>
      <c r="K33" s="46"/>
      <c r="L33" s="46"/>
      <c r="M33" s="76"/>
      <c r="N33" s="79"/>
      <c r="O33" s="79"/>
    </row>
    <row r="34" spans="1:15" ht="12.75">
      <c r="A34" s="71">
        <f>A31+1</f>
        <v>43504</v>
      </c>
      <c r="B34" s="43"/>
      <c r="C34" s="43"/>
      <c r="D34" s="44"/>
      <c r="E34" s="74">
        <f>C34+C35+C36-B34-B35-B36-D34-D35-D36</f>
        <v>0</v>
      </c>
      <c r="F34" s="77"/>
      <c r="G34" s="80"/>
      <c r="H34" s="26"/>
      <c r="I34" s="71">
        <f>I31+1</f>
        <v>43520</v>
      </c>
      <c r="J34" s="43"/>
      <c r="K34" s="43"/>
      <c r="L34" s="44"/>
      <c r="M34" s="112">
        <f>K34+K35+K36-J34-J35-J36-L34-L35-L36</f>
        <v>0</v>
      </c>
      <c r="N34" s="80"/>
      <c r="O34" s="80"/>
    </row>
    <row r="35" spans="1:15" ht="12.75">
      <c r="A35" s="81"/>
      <c r="B35" s="45"/>
      <c r="C35" s="45"/>
      <c r="D35" s="45"/>
      <c r="E35" s="83"/>
      <c r="F35" s="85"/>
      <c r="G35" s="87"/>
      <c r="H35" s="26"/>
      <c r="I35" s="72"/>
      <c r="J35" s="45"/>
      <c r="K35" s="45"/>
      <c r="L35" s="45"/>
      <c r="M35" s="108"/>
      <c r="N35" s="78"/>
      <c r="O35" s="78"/>
    </row>
    <row r="36" spans="1:15" ht="12.75">
      <c r="A36" s="82"/>
      <c r="B36" s="46"/>
      <c r="C36" s="46"/>
      <c r="D36" s="46"/>
      <c r="E36" s="84"/>
      <c r="F36" s="86"/>
      <c r="G36" s="88"/>
      <c r="H36" s="26"/>
      <c r="I36" s="73"/>
      <c r="J36" s="46"/>
      <c r="K36" s="46"/>
      <c r="L36" s="46"/>
      <c r="M36" s="109"/>
      <c r="N36" s="79"/>
      <c r="O36" s="79"/>
    </row>
    <row r="37" spans="1:15" ht="12.75">
      <c r="A37" s="71">
        <f>A34+1</f>
        <v>43505</v>
      </c>
      <c r="B37" s="43"/>
      <c r="C37" s="43"/>
      <c r="D37" s="44"/>
      <c r="E37" s="74">
        <f>C37+C38+C39-B37-B38-B39-D37-D38-D39</f>
        <v>0</v>
      </c>
      <c r="F37" s="80"/>
      <c r="G37" s="80"/>
      <c r="H37" s="26"/>
      <c r="I37" s="71">
        <f>I34+1</f>
        <v>43521</v>
      </c>
      <c r="J37" s="43"/>
      <c r="K37" s="43"/>
      <c r="L37" s="44"/>
      <c r="M37" s="74">
        <f>K37+K38+K39-J37-J38-J39-L37-L38-L39</f>
        <v>0</v>
      </c>
      <c r="N37" s="77"/>
      <c r="O37" s="80"/>
    </row>
    <row r="38" spans="1:15" ht="12.75">
      <c r="A38" s="81"/>
      <c r="B38" s="45"/>
      <c r="C38" s="45"/>
      <c r="D38" s="45"/>
      <c r="E38" s="83"/>
      <c r="F38" s="87"/>
      <c r="G38" s="87"/>
      <c r="H38" s="26"/>
      <c r="I38" s="72"/>
      <c r="J38" s="45"/>
      <c r="K38" s="45"/>
      <c r="L38" s="45"/>
      <c r="M38" s="75"/>
      <c r="N38" s="78"/>
      <c r="O38" s="78"/>
    </row>
    <row r="39" spans="1:15" ht="12.75">
      <c r="A39" s="82"/>
      <c r="B39" s="46"/>
      <c r="C39" s="46"/>
      <c r="D39" s="46"/>
      <c r="E39" s="84"/>
      <c r="F39" s="88"/>
      <c r="G39" s="88"/>
      <c r="H39" s="26"/>
      <c r="I39" s="73"/>
      <c r="J39" s="46"/>
      <c r="K39" s="46"/>
      <c r="L39" s="46"/>
      <c r="M39" s="76"/>
      <c r="N39" s="79"/>
      <c r="O39" s="79"/>
    </row>
    <row r="40" spans="1:15" ht="12.75">
      <c r="A40" s="71">
        <f>A37+1</f>
        <v>43506</v>
      </c>
      <c r="B40" s="43"/>
      <c r="C40" s="43"/>
      <c r="D40" s="44"/>
      <c r="E40" s="74">
        <f>C40+C41+C42-B40-B41-B42-D40-D41-D42</f>
        <v>0</v>
      </c>
      <c r="F40" s="80"/>
      <c r="G40" s="80"/>
      <c r="H40" s="26"/>
      <c r="I40" s="71">
        <f>I37+1</f>
        <v>43522</v>
      </c>
      <c r="J40" s="43"/>
      <c r="K40" s="43"/>
      <c r="L40" s="44"/>
      <c r="M40" s="74">
        <f>K40+K41+K42-J40-J41-J42-L40-L41-L42</f>
        <v>0</v>
      </c>
      <c r="N40" s="80"/>
      <c r="O40" s="80"/>
    </row>
    <row r="41" spans="1:15" ht="12.75">
      <c r="A41" s="81"/>
      <c r="B41" s="45"/>
      <c r="C41" s="45"/>
      <c r="D41" s="45"/>
      <c r="E41" s="83"/>
      <c r="F41" s="87"/>
      <c r="G41" s="87"/>
      <c r="H41" s="26"/>
      <c r="I41" s="72"/>
      <c r="J41" s="45"/>
      <c r="K41" s="45"/>
      <c r="L41" s="45"/>
      <c r="M41" s="75"/>
      <c r="N41" s="78"/>
      <c r="O41" s="78"/>
    </row>
    <row r="42" spans="1:15" ht="12.75">
      <c r="A42" s="82"/>
      <c r="B42" s="46"/>
      <c r="C42" s="46"/>
      <c r="D42" s="46"/>
      <c r="E42" s="84"/>
      <c r="F42" s="88"/>
      <c r="G42" s="88"/>
      <c r="H42" s="26"/>
      <c r="I42" s="73"/>
      <c r="J42" s="46"/>
      <c r="K42" s="46"/>
      <c r="L42" s="46"/>
      <c r="M42" s="76"/>
      <c r="N42" s="79"/>
      <c r="O42" s="79"/>
    </row>
    <row r="43" spans="1:15" ht="12.75">
      <c r="A43" s="71">
        <f>A40+1</f>
        <v>43507</v>
      </c>
      <c r="B43" s="43"/>
      <c r="C43" s="43"/>
      <c r="D43" s="44"/>
      <c r="E43" s="74">
        <f>C43+C44+C45-B43-B44-B45-D43-D44-D45</f>
        <v>0</v>
      </c>
      <c r="F43" s="77"/>
      <c r="G43" s="80"/>
      <c r="H43" s="26"/>
      <c r="I43" s="71">
        <f>I40+1</f>
        <v>43523</v>
      </c>
      <c r="J43" s="43"/>
      <c r="K43" s="43"/>
      <c r="L43" s="44"/>
      <c r="M43" s="74">
        <f>K43+K44+K45-J43-J44-J45-L43-L44-L45</f>
        <v>0</v>
      </c>
      <c r="N43" s="80"/>
      <c r="O43" s="80"/>
    </row>
    <row r="44" spans="1:15" ht="12.75">
      <c r="A44" s="81"/>
      <c r="B44" s="45"/>
      <c r="C44" s="45"/>
      <c r="D44" s="45"/>
      <c r="E44" s="83"/>
      <c r="F44" s="85"/>
      <c r="G44" s="87"/>
      <c r="H44" s="26"/>
      <c r="I44" s="72"/>
      <c r="J44" s="45"/>
      <c r="K44" s="45"/>
      <c r="L44" s="45"/>
      <c r="M44" s="75"/>
      <c r="N44" s="78"/>
      <c r="O44" s="78"/>
    </row>
    <row r="45" spans="1:15" ht="12.75">
      <c r="A45" s="82"/>
      <c r="B45" s="46"/>
      <c r="C45" s="46"/>
      <c r="D45" s="46"/>
      <c r="E45" s="84"/>
      <c r="F45" s="86"/>
      <c r="G45" s="88"/>
      <c r="H45" s="26"/>
      <c r="I45" s="73"/>
      <c r="J45" s="46"/>
      <c r="K45" s="46"/>
      <c r="L45" s="46"/>
      <c r="M45" s="76"/>
      <c r="N45" s="79"/>
      <c r="O45" s="79"/>
    </row>
    <row r="46" spans="1:15" ht="12.75">
      <c r="A46" s="71">
        <f>A43+1</f>
        <v>43508</v>
      </c>
      <c r="B46" s="43"/>
      <c r="C46" s="43"/>
      <c r="D46" s="44"/>
      <c r="E46" s="74">
        <f>C46+C47+C48-B46-B47-B48-D46-D47-D48</f>
        <v>0</v>
      </c>
      <c r="F46" s="80"/>
      <c r="G46" s="80"/>
      <c r="H46" s="26"/>
      <c r="I46" s="71">
        <f>I43+1</f>
        <v>43524</v>
      </c>
      <c r="J46" s="43"/>
      <c r="K46" s="43"/>
      <c r="L46" s="44"/>
      <c r="M46" s="74">
        <f>K46+K47+K48-J46-J47-J48-L46-L47-L48</f>
        <v>0</v>
      </c>
      <c r="N46" s="77"/>
      <c r="O46" s="80"/>
    </row>
    <row r="47" spans="1:15" ht="12.75">
      <c r="A47" s="81"/>
      <c r="B47" s="45"/>
      <c r="C47" s="45"/>
      <c r="D47" s="45"/>
      <c r="E47" s="83"/>
      <c r="F47" s="87"/>
      <c r="G47" s="87"/>
      <c r="H47" s="26"/>
      <c r="I47" s="72"/>
      <c r="J47" s="45"/>
      <c r="K47" s="45"/>
      <c r="L47" s="45"/>
      <c r="M47" s="75"/>
      <c r="N47" s="78"/>
      <c r="O47" s="78"/>
    </row>
    <row r="48" spans="1:15" ht="12.75">
      <c r="A48" s="82"/>
      <c r="B48" s="46"/>
      <c r="C48" s="46"/>
      <c r="D48" s="46"/>
      <c r="E48" s="84"/>
      <c r="F48" s="88"/>
      <c r="G48" s="88"/>
      <c r="H48" s="26"/>
      <c r="I48" s="73"/>
      <c r="J48" s="46"/>
      <c r="K48" s="46"/>
      <c r="L48" s="46"/>
      <c r="M48" s="76"/>
      <c r="N48" s="79"/>
      <c r="O48" s="79"/>
    </row>
    <row r="49" spans="1:16" ht="12.75">
      <c r="A49" s="71">
        <f>A46+1</f>
        <v>43509</v>
      </c>
      <c r="B49" s="43"/>
      <c r="C49" s="43"/>
      <c r="D49" s="44"/>
      <c r="E49" s="74">
        <f>C49+C50+C51-B49-B50-B51-D49-D50-D51</f>
        <v>0</v>
      </c>
      <c r="F49" s="80"/>
      <c r="G49" s="80"/>
      <c r="H49" s="26"/>
      <c r="I49" s="71">
        <f>IF(P49=TRUE,I46+1,"")</f>
      </c>
      <c r="J49" s="43"/>
      <c r="K49" s="43"/>
      <c r="L49" s="44"/>
      <c r="M49" s="74">
        <f>IF(I49="","",K49+K50+K51-J49-J50-J51-L49-L50-L51)</f>
      </c>
      <c r="N49" s="77"/>
      <c r="O49" s="80"/>
      <c r="P49" s="47" t="b">
        <f>DAY(DATE(K5,3,0))=29</f>
        <v>0</v>
      </c>
    </row>
    <row r="50" spans="1:15" ht="12.75">
      <c r="A50" s="81"/>
      <c r="B50" s="45"/>
      <c r="C50" s="45"/>
      <c r="D50" s="45"/>
      <c r="E50" s="83"/>
      <c r="F50" s="87"/>
      <c r="G50" s="87"/>
      <c r="H50" s="26"/>
      <c r="I50" s="72"/>
      <c r="J50" s="45"/>
      <c r="K50" s="45"/>
      <c r="L50" s="45"/>
      <c r="M50" s="75"/>
      <c r="N50" s="78"/>
      <c r="O50" s="78"/>
    </row>
    <row r="51" spans="1:15" ht="12.75">
      <c r="A51" s="82"/>
      <c r="B51" s="46"/>
      <c r="C51" s="46"/>
      <c r="D51" s="46"/>
      <c r="E51" s="84"/>
      <c r="F51" s="88"/>
      <c r="G51" s="88"/>
      <c r="H51" s="26"/>
      <c r="I51" s="73"/>
      <c r="J51" s="46"/>
      <c r="K51" s="46"/>
      <c r="L51" s="46"/>
      <c r="M51" s="76"/>
      <c r="N51" s="79"/>
      <c r="O51" s="79"/>
    </row>
    <row r="52" spans="1:15" ht="12.75">
      <c r="A52" s="71">
        <f>A49+1</f>
        <v>43510</v>
      </c>
      <c r="B52" s="43"/>
      <c r="C52" s="43"/>
      <c r="D52" s="44"/>
      <c r="E52" s="74">
        <f>C52+C53+C54-B52-B53-B54-D52-D53-D54</f>
        <v>0</v>
      </c>
      <c r="F52" s="77"/>
      <c r="G52" s="80"/>
      <c r="H52" s="26"/>
      <c r="I52" s="71"/>
      <c r="J52" s="43"/>
      <c r="K52" s="43"/>
      <c r="L52" s="44"/>
      <c r="M52" s="74"/>
      <c r="N52" s="80"/>
      <c r="O52" s="80"/>
    </row>
    <row r="53" spans="1:15" ht="12.75">
      <c r="A53" s="81"/>
      <c r="B53" s="45"/>
      <c r="C53" s="45"/>
      <c r="D53" s="45"/>
      <c r="E53" s="83"/>
      <c r="F53" s="85"/>
      <c r="G53" s="87"/>
      <c r="H53" s="26"/>
      <c r="I53" s="72"/>
      <c r="J53" s="45"/>
      <c r="K53" s="45"/>
      <c r="L53" s="45"/>
      <c r="M53" s="75"/>
      <c r="N53" s="78"/>
      <c r="O53" s="78"/>
    </row>
    <row r="54" spans="1:15" ht="12.75">
      <c r="A54" s="82"/>
      <c r="B54" s="46"/>
      <c r="C54" s="46"/>
      <c r="D54" s="46"/>
      <c r="E54" s="84"/>
      <c r="F54" s="86"/>
      <c r="G54" s="88"/>
      <c r="H54" s="26"/>
      <c r="I54" s="73"/>
      <c r="J54" s="46"/>
      <c r="K54" s="46"/>
      <c r="L54" s="46"/>
      <c r="M54" s="76"/>
      <c r="N54" s="79"/>
      <c r="O54" s="79"/>
    </row>
    <row r="55" spans="1:15" ht="12.75">
      <c r="A55" s="71">
        <f>A52+1</f>
        <v>43511</v>
      </c>
      <c r="B55" s="43"/>
      <c r="C55" s="43"/>
      <c r="D55" s="44"/>
      <c r="E55" s="74">
        <f>C55+C56+C57-B55-B56-B57-D55-D56-D57</f>
        <v>0</v>
      </c>
      <c r="F55" s="77"/>
      <c r="G55" s="80"/>
      <c r="H55" s="32"/>
      <c r="I55" s="71"/>
      <c r="J55" s="43"/>
      <c r="K55" s="43"/>
      <c r="L55" s="44"/>
      <c r="M55" s="74"/>
      <c r="N55" s="80"/>
      <c r="O55" s="80"/>
    </row>
    <row r="56" spans="1:15" ht="12.75">
      <c r="A56" s="81"/>
      <c r="B56" s="45"/>
      <c r="C56" s="45"/>
      <c r="D56" s="45"/>
      <c r="E56" s="83"/>
      <c r="F56" s="85"/>
      <c r="G56" s="87"/>
      <c r="H56" s="32"/>
      <c r="I56" s="72"/>
      <c r="J56" s="45"/>
      <c r="K56" s="45"/>
      <c r="L56" s="45"/>
      <c r="M56" s="75"/>
      <c r="N56" s="78"/>
      <c r="O56" s="78"/>
    </row>
    <row r="57" spans="1:15" ht="12.75">
      <c r="A57" s="82"/>
      <c r="B57" s="46"/>
      <c r="C57" s="46"/>
      <c r="D57" s="46"/>
      <c r="E57" s="84"/>
      <c r="F57" s="86"/>
      <c r="G57" s="88"/>
      <c r="H57" s="33"/>
      <c r="I57" s="73"/>
      <c r="J57" s="46"/>
      <c r="K57" s="46"/>
      <c r="L57" s="46"/>
      <c r="M57" s="76"/>
      <c r="N57" s="79"/>
      <c r="O57" s="79"/>
    </row>
    <row r="58" spans="1:15" ht="12.75">
      <c r="A58" s="71">
        <f>A55+1</f>
        <v>43512</v>
      </c>
      <c r="B58" s="43"/>
      <c r="C58" s="43"/>
      <c r="D58" s="44"/>
      <c r="E58" s="74">
        <f>C58+C59+C60-B58-B59-B60-D58-D59-D60</f>
        <v>0</v>
      </c>
      <c r="F58" s="80"/>
      <c r="G58" s="80"/>
      <c r="H58" s="26"/>
      <c r="I58" s="15" t="s">
        <v>4</v>
      </c>
      <c r="J58" s="1"/>
      <c r="K58" s="14"/>
      <c r="L58" s="16"/>
      <c r="M58" s="39">
        <f>IF(M49="",E13+E16+E19+E22+E25+E28+E31+E34+E37+E40+E43+E46+E49+E52+E55+E58+M13+M16+M19+M22+M25+M28+M31+M34+M37+M40+M43+M46+M52+M55,E13+E16+E19+E22+E25+E28+E31+E34+E37+E40+E43+E46+E49+E52+E55+E58+M13+M16+M19+M22+M25+M28+M31+M34+M37+M40+M43+M46+M49+M52+M55)</f>
        <v>0</v>
      </c>
      <c r="N58" s="17"/>
      <c r="O58" s="39">
        <f>G13+G16+G19+G22+G25+G28+G31+G34+G37+G40+G43+G46+G49+G52+G55+G58+O13+O16+O19+O22+O25+O28+O31+O34+O37+O40+O43+O46+O49+O52+O55</f>
        <v>0</v>
      </c>
    </row>
    <row r="59" spans="1:15" ht="13.5" thickBot="1">
      <c r="A59" s="81"/>
      <c r="B59" s="45"/>
      <c r="C59" s="45"/>
      <c r="D59" s="45"/>
      <c r="E59" s="83"/>
      <c r="F59" s="87"/>
      <c r="G59" s="87"/>
      <c r="H59" s="26"/>
      <c r="I59" s="18" t="s">
        <v>20</v>
      </c>
      <c r="J59" s="19"/>
      <c r="K59" s="20"/>
      <c r="L59" s="21"/>
      <c r="M59" s="89">
        <f>M58+O58</f>
        <v>0</v>
      </c>
      <c r="N59" s="90"/>
      <c r="O59" s="91"/>
    </row>
    <row r="60" spans="1:15" ht="13.5" thickTop="1">
      <c r="A60" s="82"/>
      <c r="B60" s="46"/>
      <c r="C60" s="46"/>
      <c r="D60" s="46"/>
      <c r="E60" s="84"/>
      <c r="F60" s="88"/>
      <c r="G60" s="88"/>
      <c r="H60" s="26"/>
      <c r="I60" s="34"/>
      <c r="J60" s="35"/>
      <c r="K60" s="92"/>
      <c r="L60" s="93"/>
      <c r="M60" s="35"/>
      <c r="N60" s="35"/>
      <c r="O60" s="36"/>
    </row>
    <row r="62" spans="1:15" ht="12.75">
      <c r="A62" s="94" t="s">
        <v>36</v>
      </c>
      <c r="B62" s="95"/>
      <c r="C62" s="96"/>
      <c r="D62" s="94" t="s">
        <v>37</v>
      </c>
      <c r="E62" s="95"/>
      <c r="F62" s="95"/>
      <c r="G62" s="96"/>
      <c r="H62" s="41"/>
      <c r="I62" s="94" t="s">
        <v>38</v>
      </c>
      <c r="J62" s="95"/>
      <c r="K62" s="96"/>
      <c r="L62" s="94" t="s">
        <v>39</v>
      </c>
      <c r="M62" s="95"/>
      <c r="N62" s="95"/>
      <c r="O62" s="96"/>
    </row>
    <row r="63" spans="1:15" ht="12.75">
      <c r="A63" s="97"/>
      <c r="B63" s="98"/>
      <c r="C63" s="99"/>
      <c r="D63" s="100">
        <f>M59</f>
        <v>0</v>
      </c>
      <c r="E63" s="101"/>
      <c r="F63" s="101"/>
      <c r="G63" s="102"/>
      <c r="I63" s="100">
        <f>IF(Verprobung!B3&lt;0,TEXT(0-Verprobung!B3,"- [hh]:mm"),Verprobung!B3)</f>
        <v>0</v>
      </c>
      <c r="J63" s="101"/>
      <c r="K63" s="102"/>
      <c r="L63" s="100">
        <f>IF(Verprobung!C3&lt;0,TEXT(0-Verprobung!C3,"- [hh]:mm"),Verprobung!C3)</f>
        <v>0</v>
      </c>
      <c r="M63" s="106"/>
      <c r="N63" s="106"/>
      <c r="O63" s="107"/>
    </row>
    <row r="73" spans="16:17" ht="12.75">
      <c r="P73" s="22"/>
      <c r="Q73" s="23"/>
    </row>
  </sheetData>
  <sheetProtection password="CC94" sheet="1" selectLockedCells="1"/>
  <mergeCells count="147">
    <mergeCell ref="A63:C63"/>
    <mergeCell ref="D63:G63"/>
    <mergeCell ref="I63:K63"/>
    <mergeCell ref="L63:O63"/>
    <mergeCell ref="A55:A57"/>
    <mergeCell ref="E55:E57"/>
    <mergeCell ref="A62:C62"/>
    <mergeCell ref="D62:G62"/>
    <mergeCell ref="I62:K62"/>
    <mergeCell ref="L62:O62"/>
    <mergeCell ref="A58:A60"/>
    <mergeCell ref="E58:E60"/>
    <mergeCell ref="F58:F60"/>
    <mergeCell ref="G58:G60"/>
    <mergeCell ref="M59:O59"/>
    <mergeCell ref="K60:L60"/>
    <mergeCell ref="F55:F57"/>
    <mergeCell ref="G55:G57"/>
    <mergeCell ref="I55:I57"/>
    <mergeCell ref="M55:M57"/>
    <mergeCell ref="N49:N51"/>
    <mergeCell ref="O49:O51"/>
    <mergeCell ref="N52:N54"/>
    <mergeCell ref="O52:O54"/>
    <mergeCell ref="N55:N57"/>
    <mergeCell ref="O55:O57"/>
    <mergeCell ref="A52:A54"/>
    <mergeCell ref="E52:E54"/>
    <mergeCell ref="F52:F54"/>
    <mergeCell ref="G52:G54"/>
    <mergeCell ref="I52:I54"/>
    <mergeCell ref="M52:M54"/>
    <mergeCell ref="A49:A51"/>
    <mergeCell ref="E49:E51"/>
    <mergeCell ref="F49:F51"/>
    <mergeCell ref="G49:G51"/>
    <mergeCell ref="I49:I51"/>
    <mergeCell ref="M49:M51"/>
    <mergeCell ref="N43:N45"/>
    <mergeCell ref="O43:O45"/>
    <mergeCell ref="A46:A48"/>
    <mergeCell ref="E46:E48"/>
    <mergeCell ref="F46:F48"/>
    <mergeCell ref="G46:G48"/>
    <mergeCell ref="I46:I48"/>
    <mergeCell ref="M46:M48"/>
    <mergeCell ref="N46:N48"/>
    <mergeCell ref="O46:O48"/>
    <mergeCell ref="A43:A45"/>
    <mergeCell ref="E43:E45"/>
    <mergeCell ref="F43:F45"/>
    <mergeCell ref="G43:G45"/>
    <mergeCell ref="I43:I45"/>
    <mergeCell ref="M43:M45"/>
    <mergeCell ref="N37:N39"/>
    <mergeCell ref="O37:O39"/>
    <mergeCell ref="A40:A42"/>
    <mergeCell ref="E40:E42"/>
    <mergeCell ref="F40:F42"/>
    <mergeCell ref="G40:G42"/>
    <mergeCell ref="I40:I42"/>
    <mergeCell ref="M40:M42"/>
    <mergeCell ref="N40:N42"/>
    <mergeCell ref="O40:O42"/>
    <mergeCell ref="A37:A39"/>
    <mergeCell ref="E37:E39"/>
    <mergeCell ref="F37:F39"/>
    <mergeCell ref="G37:G39"/>
    <mergeCell ref="I37:I39"/>
    <mergeCell ref="M37:M39"/>
    <mergeCell ref="N31:N33"/>
    <mergeCell ref="O31:O33"/>
    <mergeCell ref="A34:A36"/>
    <mergeCell ref="E34:E36"/>
    <mergeCell ref="F34:F36"/>
    <mergeCell ref="G34:G36"/>
    <mergeCell ref="I34:I36"/>
    <mergeCell ref="M34:M36"/>
    <mergeCell ref="N34:N36"/>
    <mergeCell ref="O34:O36"/>
    <mergeCell ref="A31:A33"/>
    <mergeCell ref="E31:E33"/>
    <mergeCell ref="F31:F33"/>
    <mergeCell ref="G31:G33"/>
    <mergeCell ref="I31:I33"/>
    <mergeCell ref="M31:M33"/>
    <mergeCell ref="N25:N27"/>
    <mergeCell ref="O25:O27"/>
    <mergeCell ref="A28:A30"/>
    <mergeCell ref="E28:E30"/>
    <mergeCell ref="F28:F30"/>
    <mergeCell ref="G28:G30"/>
    <mergeCell ref="I28:I30"/>
    <mergeCell ref="M28:M30"/>
    <mergeCell ref="N28:N30"/>
    <mergeCell ref="O28:O30"/>
    <mergeCell ref="A25:A27"/>
    <mergeCell ref="E25:E27"/>
    <mergeCell ref="F25:F27"/>
    <mergeCell ref="G25:G27"/>
    <mergeCell ref="I25:I27"/>
    <mergeCell ref="M25:M27"/>
    <mergeCell ref="N19:N21"/>
    <mergeCell ref="O19:O21"/>
    <mergeCell ref="A22:A24"/>
    <mergeCell ref="E22:E24"/>
    <mergeCell ref="F22:F24"/>
    <mergeCell ref="G22:G24"/>
    <mergeCell ref="I22:I24"/>
    <mergeCell ref="M22:M24"/>
    <mergeCell ref="N22:N24"/>
    <mergeCell ref="O22:O24"/>
    <mergeCell ref="A19:A21"/>
    <mergeCell ref="E19:E21"/>
    <mergeCell ref="F19:F21"/>
    <mergeCell ref="G19:G21"/>
    <mergeCell ref="I19:I21"/>
    <mergeCell ref="M19:M21"/>
    <mergeCell ref="N13:N15"/>
    <mergeCell ref="O13:O15"/>
    <mergeCell ref="A16:A18"/>
    <mergeCell ref="E16:E18"/>
    <mergeCell ref="F16:F18"/>
    <mergeCell ref="G16:G18"/>
    <mergeCell ref="I16:I18"/>
    <mergeCell ref="M16:M18"/>
    <mergeCell ref="N16:N18"/>
    <mergeCell ref="O16:O18"/>
    <mergeCell ref="A13:A15"/>
    <mergeCell ref="E13:E15"/>
    <mergeCell ref="F13:F15"/>
    <mergeCell ref="G13:G15"/>
    <mergeCell ref="I13:I15"/>
    <mergeCell ref="M13:M15"/>
    <mergeCell ref="F8:G8"/>
    <mergeCell ref="N8:O8"/>
    <mergeCell ref="F9:G9"/>
    <mergeCell ref="N9:O9"/>
    <mergeCell ref="B10:D12"/>
    <mergeCell ref="J10:L12"/>
    <mergeCell ref="A1:O1"/>
    <mergeCell ref="C3:F3"/>
    <mergeCell ref="K3:M3"/>
    <mergeCell ref="C5:F5"/>
    <mergeCell ref="K5:M5"/>
    <mergeCell ref="B7:G7"/>
    <mergeCell ref="J7:O7"/>
  </mergeCells>
  <conditionalFormatting sqref="L63">
    <cfRule type="cellIs" priority="32" dxfId="35" operator="lessThan" stopIfTrue="1">
      <formula>0</formula>
    </cfRule>
  </conditionalFormatting>
  <conditionalFormatting sqref="A13:G15">
    <cfRule type="expression" priority="31" dxfId="0" stopIfTrue="1">
      <formula>WEEKDAY($A$13,2)&gt;=6</formula>
    </cfRule>
  </conditionalFormatting>
  <conditionalFormatting sqref="A19:G21">
    <cfRule type="expression" priority="30" dxfId="0" stopIfTrue="1">
      <formula>WEEKDAY($A$19,2)&gt;=6</formula>
    </cfRule>
  </conditionalFormatting>
  <conditionalFormatting sqref="A16:G18">
    <cfRule type="expression" priority="29" dxfId="0" stopIfTrue="1">
      <formula>WEEKDAY($A$16,2)&gt;=6</formula>
    </cfRule>
  </conditionalFormatting>
  <conditionalFormatting sqref="A22:G24">
    <cfRule type="expression" priority="28" dxfId="0" stopIfTrue="1">
      <formula>WEEKDAY($A$22,2)&gt;=6</formula>
    </cfRule>
  </conditionalFormatting>
  <conditionalFormatting sqref="A25:G27">
    <cfRule type="expression" priority="27" dxfId="0" stopIfTrue="1">
      <formula>WEEKDAY($A$25,2)&gt;=6</formula>
    </cfRule>
  </conditionalFormatting>
  <conditionalFormatting sqref="A28:G30">
    <cfRule type="expression" priority="26" dxfId="0" stopIfTrue="1">
      <formula>WEEKDAY($A$28,2)&gt;=6</formula>
    </cfRule>
  </conditionalFormatting>
  <conditionalFormatting sqref="A31:G33">
    <cfRule type="expression" priority="25" dxfId="0" stopIfTrue="1">
      <formula>WEEKDAY($A$31,2)&gt;=6</formula>
    </cfRule>
  </conditionalFormatting>
  <conditionalFormatting sqref="A34:G36">
    <cfRule type="expression" priority="24" dxfId="0" stopIfTrue="1">
      <formula>WEEKDAY($A$34,2)&gt;=6</formula>
    </cfRule>
  </conditionalFormatting>
  <conditionalFormatting sqref="A37:G39">
    <cfRule type="expression" priority="23" dxfId="0" stopIfTrue="1">
      <formula>WEEKDAY($A$37,2)&gt;=6</formula>
    </cfRule>
  </conditionalFormatting>
  <conditionalFormatting sqref="A40:G42">
    <cfRule type="expression" priority="22" dxfId="0" stopIfTrue="1">
      <formula>WEEKDAY($A$40,2)&gt;=6</formula>
    </cfRule>
  </conditionalFormatting>
  <conditionalFormatting sqref="A43:G45">
    <cfRule type="expression" priority="21" dxfId="0" stopIfTrue="1">
      <formula>WEEKDAY($A$43,2)&gt;=6</formula>
    </cfRule>
  </conditionalFormatting>
  <conditionalFormatting sqref="A46:G48">
    <cfRule type="expression" priority="20" dxfId="0" stopIfTrue="1">
      <formula>WEEKDAY($A$46,2)&gt;=6</formula>
    </cfRule>
  </conditionalFormatting>
  <conditionalFormatting sqref="A49:G51">
    <cfRule type="expression" priority="19" dxfId="0" stopIfTrue="1">
      <formula>WEEKDAY($A$49,2)&gt;=6</formula>
    </cfRule>
  </conditionalFormatting>
  <conditionalFormatting sqref="A52:G54">
    <cfRule type="expression" priority="18" dxfId="0" stopIfTrue="1">
      <formula>WEEKDAY($A$52,2)&gt;=6</formula>
    </cfRule>
  </conditionalFormatting>
  <conditionalFormatting sqref="A55:G57">
    <cfRule type="expression" priority="17" dxfId="0" stopIfTrue="1">
      <formula>WEEKDAY($A$55,2)&gt;=6</formula>
    </cfRule>
  </conditionalFormatting>
  <conditionalFormatting sqref="A58:G60">
    <cfRule type="expression" priority="16" dxfId="0" stopIfTrue="1">
      <formula>WEEKDAY($A$58,2)&gt;=6</formula>
    </cfRule>
  </conditionalFormatting>
  <conditionalFormatting sqref="I13:O15">
    <cfRule type="expression" priority="15" dxfId="0" stopIfTrue="1">
      <formula>WEEKDAY($I$13,2)&gt;=6</formula>
    </cfRule>
  </conditionalFormatting>
  <conditionalFormatting sqref="I16:O18">
    <cfRule type="expression" priority="14" dxfId="0" stopIfTrue="1">
      <formula>WEEKDAY($I$16,2)&gt;=6</formula>
    </cfRule>
  </conditionalFormatting>
  <conditionalFormatting sqref="I19:O21">
    <cfRule type="expression" priority="13" dxfId="0" stopIfTrue="1">
      <formula>WEEKDAY($I$19,2)&gt;=6</formula>
    </cfRule>
  </conditionalFormatting>
  <conditionalFormatting sqref="I22:O24">
    <cfRule type="expression" priority="12" dxfId="0" stopIfTrue="1">
      <formula>WEEKDAY($I$22,2)&gt;=6</formula>
    </cfRule>
  </conditionalFormatting>
  <conditionalFormatting sqref="I25:O27">
    <cfRule type="expression" priority="11" dxfId="0" stopIfTrue="1">
      <formula>WEEKDAY($I$25,2)&gt;=6</formula>
    </cfRule>
  </conditionalFormatting>
  <conditionalFormatting sqref="I28:O30">
    <cfRule type="expression" priority="10" dxfId="0" stopIfTrue="1">
      <formula>WEEKDAY($I$28,2)&gt;=6</formula>
    </cfRule>
  </conditionalFormatting>
  <conditionalFormatting sqref="I31:O33">
    <cfRule type="expression" priority="9" dxfId="0" stopIfTrue="1">
      <formula>WEEKDAY($I$31,2)&gt;=6</formula>
    </cfRule>
  </conditionalFormatting>
  <conditionalFormatting sqref="I34:O36">
    <cfRule type="expression" priority="8" dxfId="0" stopIfTrue="1">
      <formula>WEEKDAY($I$34,2)&gt;=6</formula>
    </cfRule>
  </conditionalFormatting>
  <conditionalFormatting sqref="I37:O39">
    <cfRule type="expression" priority="7" dxfId="0" stopIfTrue="1">
      <formula>WEEKDAY($I$37,2)&gt;=6</formula>
    </cfRule>
  </conditionalFormatting>
  <conditionalFormatting sqref="I40:O42">
    <cfRule type="expression" priority="6" dxfId="0" stopIfTrue="1">
      <formula>WEEKDAY($I$40,2)&gt;=6</formula>
    </cfRule>
  </conditionalFormatting>
  <conditionalFormatting sqref="I43:O45">
    <cfRule type="expression" priority="5" dxfId="0" stopIfTrue="1">
      <formula>WEEKDAY($I$43,2)&gt;=6</formula>
    </cfRule>
  </conditionalFormatting>
  <conditionalFormatting sqref="I46:O48">
    <cfRule type="expression" priority="4" dxfId="0" stopIfTrue="1">
      <formula>WEEKDAY($I$46,2)&gt;=6</formula>
    </cfRule>
  </conditionalFormatting>
  <conditionalFormatting sqref="I49:O51">
    <cfRule type="expression" priority="3" dxfId="0" stopIfTrue="1">
      <formula>WEEKDAY($I$49,2)&gt;=6</formula>
    </cfRule>
  </conditionalFormatting>
  <printOptions/>
  <pageMargins left="0.7" right="0.7" top="0.787401575" bottom="0.787401575" header="0.3" footer="0.3"/>
  <pageSetup horizontalDpi="600" verticalDpi="600" orientation="portrait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1">
      <pane ySplit="12" topLeftCell="A13" activePane="bottomLeft" state="frozen"/>
      <selection pane="topLeft" activeCell="M37" sqref="M37:M39"/>
      <selection pane="bottomLeft" activeCell="C50" sqref="C50"/>
    </sheetView>
  </sheetViews>
  <sheetFormatPr defaultColWidth="11.421875" defaultRowHeight="12.75"/>
  <cols>
    <col min="1" max="1" width="6.421875" style="0" customWidth="1"/>
    <col min="2" max="5" width="6.57421875" style="0" customWidth="1"/>
    <col min="6" max="6" width="2.140625" style="0" customWidth="1"/>
    <col min="7" max="7" width="8.140625" style="0" customWidth="1"/>
    <col min="8" max="8" width="1.7109375" style="0" customWidth="1"/>
    <col min="9" max="13" width="6.57421875" style="0" customWidth="1"/>
    <col min="14" max="14" width="2.28125" style="0" customWidth="1"/>
    <col min="15" max="15" width="8.140625" style="0" customWidth="1"/>
    <col min="16" max="16" width="5.140625" style="0" customWidth="1"/>
  </cols>
  <sheetData>
    <row r="1" spans="1:15" ht="12.75">
      <c r="A1" s="50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4.5" customHeight="1">
      <c r="A2" s="25"/>
      <c r="B2" s="25"/>
      <c r="C2" s="25"/>
      <c r="D2" s="25"/>
      <c r="E2" s="25"/>
      <c r="F2" s="25"/>
      <c r="G2" s="25"/>
      <c r="H2" s="25"/>
      <c r="I2" s="25"/>
      <c r="J2" s="26"/>
      <c r="K2" s="26"/>
      <c r="L2" s="26"/>
      <c r="M2" s="26"/>
      <c r="N2" s="26"/>
      <c r="O2" s="26"/>
    </row>
    <row r="3" spans="1:15" ht="12.75">
      <c r="A3" s="27" t="s">
        <v>12</v>
      </c>
      <c r="B3" s="25"/>
      <c r="C3" s="103">
        <f>Januar!C3</f>
        <v>0</v>
      </c>
      <c r="D3" s="103"/>
      <c r="E3" s="103"/>
      <c r="F3" s="103"/>
      <c r="G3" s="28"/>
      <c r="H3" s="25"/>
      <c r="I3" s="25"/>
      <c r="J3" s="29" t="s">
        <v>21</v>
      </c>
      <c r="K3" s="104" t="s">
        <v>26</v>
      </c>
      <c r="L3" s="105"/>
      <c r="M3" s="105"/>
      <c r="N3" s="26"/>
      <c r="O3" s="26"/>
    </row>
    <row r="4" spans="1:15" ht="12.75">
      <c r="A4" s="25"/>
      <c r="B4" s="25"/>
      <c r="C4" s="25"/>
      <c r="D4" s="25"/>
      <c r="E4" s="25"/>
      <c r="F4" s="25"/>
      <c r="G4" s="25"/>
      <c r="H4" s="25"/>
      <c r="I4" s="25"/>
      <c r="J4" s="29"/>
      <c r="K4" s="29"/>
      <c r="L4" s="26"/>
      <c r="M4" s="26"/>
      <c r="N4" s="26"/>
      <c r="O4" s="26"/>
    </row>
    <row r="5" spans="1:15" ht="12.75">
      <c r="A5" s="27" t="s">
        <v>11</v>
      </c>
      <c r="B5" s="25"/>
      <c r="C5" s="103">
        <f>Januar!C5</f>
        <v>0</v>
      </c>
      <c r="D5" s="103"/>
      <c r="E5" s="103"/>
      <c r="F5" s="103"/>
      <c r="G5" s="25"/>
      <c r="H5" s="25"/>
      <c r="I5" s="25"/>
      <c r="J5" s="29" t="s">
        <v>22</v>
      </c>
      <c r="K5" s="103">
        <f>Januar!K5</f>
        <v>2019</v>
      </c>
      <c r="L5" s="103"/>
      <c r="M5" s="103"/>
      <c r="N5" s="26"/>
      <c r="O5" s="26"/>
    </row>
    <row r="6" spans="1:15" ht="12.75">
      <c r="A6" s="27"/>
      <c r="B6" s="25"/>
      <c r="C6" s="28"/>
      <c r="D6" s="28"/>
      <c r="E6" s="28"/>
      <c r="F6" s="28"/>
      <c r="G6" s="28"/>
      <c r="H6" s="29"/>
      <c r="I6" s="28"/>
      <c r="J6" s="26"/>
      <c r="K6" s="26"/>
      <c r="L6" s="26"/>
      <c r="M6" s="26"/>
      <c r="N6" s="26"/>
      <c r="O6" s="26"/>
    </row>
    <row r="7" spans="1:15" ht="12.75">
      <c r="A7" s="4"/>
      <c r="B7" s="55" t="s">
        <v>7</v>
      </c>
      <c r="C7" s="56"/>
      <c r="D7" s="56"/>
      <c r="E7" s="56"/>
      <c r="F7" s="56"/>
      <c r="G7" s="57"/>
      <c r="H7" s="28"/>
      <c r="I7" s="4"/>
      <c r="J7" s="55" t="s">
        <v>7</v>
      </c>
      <c r="K7" s="56"/>
      <c r="L7" s="56"/>
      <c r="M7" s="56"/>
      <c r="N7" s="56"/>
      <c r="O7" s="57"/>
    </row>
    <row r="8" spans="1:15" ht="12.75">
      <c r="A8" s="6" t="s">
        <v>2</v>
      </c>
      <c r="B8" s="7" t="s">
        <v>0</v>
      </c>
      <c r="C8" s="7" t="s">
        <v>1</v>
      </c>
      <c r="D8" s="7" t="s">
        <v>5</v>
      </c>
      <c r="E8" s="7" t="s">
        <v>6</v>
      </c>
      <c r="F8" s="58" t="s">
        <v>8</v>
      </c>
      <c r="G8" s="59"/>
      <c r="H8" s="30"/>
      <c r="I8" s="6" t="s">
        <v>2</v>
      </c>
      <c r="J8" s="7" t="s">
        <v>0</v>
      </c>
      <c r="K8" s="7" t="s">
        <v>1</v>
      </c>
      <c r="L8" s="7" t="s">
        <v>5</v>
      </c>
      <c r="M8" s="7" t="s">
        <v>6</v>
      </c>
      <c r="N8" s="58" t="s">
        <v>8</v>
      </c>
      <c r="O8" s="59"/>
    </row>
    <row r="9" spans="1:15" ht="12.75" customHeight="1">
      <c r="A9" s="8" t="s">
        <v>3</v>
      </c>
      <c r="B9" s="8" t="s">
        <v>10</v>
      </c>
      <c r="C9" s="8" t="s">
        <v>10</v>
      </c>
      <c r="D9" s="8" t="s">
        <v>10</v>
      </c>
      <c r="E9" s="8" t="s">
        <v>10</v>
      </c>
      <c r="F9" s="60" t="s">
        <v>9</v>
      </c>
      <c r="G9" s="61"/>
      <c r="H9" s="30"/>
      <c r="I9" s="8" t="s">
        <v>3</v>
      </c>
      <c r="J9" s="8" t="s">
        <v>10</v>
      </c>
      <c r="K9" s="8" t="s">
        <v>10</v>
      </c>
      <c r="L9" s="8" t="s">
        <v>10</v>
      </c>
      <c r="M9" s="8" t="s">
        <v>10</v>
      </c>
      <c r="N9" s="60" t="s">
        <v>9</v>
      </c>
      <c r="O9" s="61"/>
    </row>
    <row r="10" spans="1:15" ht="9.75" customHeight="1">
      <c r="A10" s="5"/>
      <c r="B10" s="62" t="s">
        <v>23</v>
      </c>
      <c r="C10" s="63"/>
      <c r="D10" s="64"/>
      <c r="E10" s="5"/>
      <c r="F10" s="37" t="s">
        <v>17</v>
      </c>
      <c r="G10" s="13" t="s">
        <v>16</v>
      </c>
      <c r="H10" s="28"/>
      <c r="I10" s="5"/>
      <c r="J10" s="62" t="s">
        <v>23</v>
      </c>
      <c r="K10" s="63"/>
      <c r="L10" s="64"/>
      <c r="M10" s="5"/>
      <c r="N10" s="37" t="s">
        <v>17</v>
      </c>
      <c r="O10" s="13" t="s">
        <v>16</v>
      </c>
    </row>
    <row r="11" spans="1:15" ht="9.75" customHeight="1">
      <c r="A11" s="5"/>
      <c r="B11" s="65"/>
      <c r="C11" s="66"/>
      <c r="D11" s="67"/>
      <c r="E11" s="5"/>
      <c r="F11" s="37" t="s">
        <v>18</v>
      </c>
      <c r="G11" s="11" t="s">
        <v>15</v>
      </c>
      <c r="H11" s="28"/>
      <c r="I11" s="5"/>
      <c r="J11" s="65"/>
      <c r="K11" s="66"/>
      <c r="L11" s="67"/>
      <c r="M11" s="5"/>
      <c r="N11" s="37" t="s">
        <v>18</v>
      </c>
      <c r="O11" s="11" t="s">
        <v>15</v>
      </c>
    </row>
    <row r="12" spans="1:20" ht="9.75" customHeight="1">
      <c r="A12" s="2"/>
      <c r="B12" s="68"/>
      <c r="C12" s="69"/>
      <c r="D12" s="70"/>
      <c r="E12" s="3"/>
      <c r="F12" s="38" t="s">
        <v>19</v>
      </c>
      <c r="G12" s="12" t="s">
        <v>13</v>
      </c>
      <c r="H12" s="31"/>
      <c r="I12" s="2"/>
      <c r="J12" s="68"/>
      <c r="K12" s="69"/>
      <c r="L12" s="70"/>
      <c r="M12" s="3"/>
      <c r="N12" s="38" t="s">
        <v>19</v>
      </c>
      <c r="O12" s="12" t="s">
        <v>13</v>
      </c>
      <c r="P12" s="23"/>
      <c r="Q12" s="23"/>
      <c r="R12" s="23"/>
      <c r="S12" s="23"/>
      <c r="T12" s="24"/>
    </row>
    <row r="13" spans="1:20" ht="12.75">
      <c r="A13" s="71">
        <f>DATE($K$5,3,1)</f>
        <v>43525</v>
      </c>
      <c r="B13" s="43"/>
      <c r="C13" s="43"/>
      <c r="D13" s="44"/>
      <c r="E13" s="74">
        <f>C13+C14+C15-B13-B14-B15-D13-D14-D15</f>
        <v>0</v>
      </c>
      <c r="F13" s="77"/>
      <c r="G13" s="80"/>
      <c r="H13" s="32"/>
      <c r="I13" s="71">
        <f>A58+1</f>
        <v>43541</v>
      </c>
      <c r="J13" s="43"/>
      <c r="K13" s="43"/>
      <c r="L13" s="44"/>
      <c r="M13" s="74">
        <f>K13+K14+K15-J13-J14-J15-L13-L14-L15</f>
        <v>0</v>
      </c>
      <c r="N13" s="80"/>
      <c r="O13" s="80"/>
      <c r="P13" s="9"/>
      <c r="Q13" s="9"/>
      <c r="R13" s="9"/>
      <c r="S13" s="9"/>
      <c r="T13" s="10"/>
    </row>
    <row r="14" spans="1:20" ht="12.75">
      <c r="A14" s="72"/>
      <c r="B14" s="45"/>
      <c r="C14" s="45"/>
      <c r="D14" s="45"/>
      <c r="E14" s="75"/>
      <c r="F14" s="78"/>
      <c r="G14" s="78"/>
      <c r="H14" s="32"/>
      <c r="I14" s="72"/>
      <c r="J14" s="45"/>
      <c r="K14" s="45"/>
      <c r="L14" s="45"/>
      <c r="M14" s="75"/>
      <c r="N14" s="78"/>
      <c r="O14" s="78"/>
      <c r="P14" s="9"/>
      <c r="Q14" s="9"/>
      <c r="R14" s="9"/>
      <c r="S14" s="9"/>
      <c r="T14" s="9"/>
    </row>
    <row r="15" spans="1:20" ht="12.75">
      <c r="A15" s="73"/>
      <c r="B15" s="46"/>
      <c r="C15" s="46"/>
      <c r="D15" s="46"/>
      <c r="E15" s="76"/>
      <c r="F15" s="79"/>
      <c r="G15" s="79"/>
      <c r="H15" s="33"/>
      <c r="I15" s="73"/>
      <c r="J15" s="46"/>
      <c r="K15" s="46"/>
      <c r="L15" s="46"/>
      <c r="M15" s="76"/>
      <c r="N15" s="79"/>
      <c r="O15" s="79"/>
      <c r="P15" s="9"/>
      <c r="Q15" s="9"/>
      <c r="R15" s="9"/>
      <c r="S15" s="9"/>
      <c r="T15" s="9"/>
    </row>
    <row r="16" spans="1:15" ht="12.75">
      <c r="A16" s="71">
        <f>A13+1</f>
        <v>43526</v>
      </c>
      <c r="B16" s="43"/>
      <c r="C16" s="43"/>
      <c r="D16" s="44"/>
      <c r="E16" s="74">
        <f>C16+C17+C18-B16-B17-B18-D16-D17-D18</f>
        <v>0</v>
      </c>
      <c r="F16" s="77"/>
      <c r="G16" s="80"/>
      <c r="H16" s="26"/>
      <c r="I16" s="71">
        <f>I13+1</f>
        <v>43542</v>
      </c>
      <c r="J16" s="43"/>
      <c r="K16" s="43"/>
      <c r="L16" s="44"/>
      <c r="M16" s="74">
        <f>K16+K17+K18-J16-J17-J18-L16-L17-L18</f>
        <v>0</v>
      </c>
      <c r="N16" s="77"/>
      <c r="O16" s="80"/>
    </row>
    <row r="17" spans="1:15" ht="12.75">
      <c r="A17" s="72"/>
      <c r="B17" s="45"/>
      <c r="C17" s="45"/>
      <c r="D17" s="45"/>
      <c r="E17" s="75"/>
      <c r="F17" s="78"/>
      <c r="G17" s="78"/>
      <c r="H17" s="26"/>
      <c r="I17" s="72"/>
      <c r="J17" s="45"/>
      <c r="K17" s="45"/>
      <c r="L17" s="45"/>
      <c r="M17" s="75"/>
      <c r="N17" s="78"/>
      <c r="O17" s="78"/>
    </row>
    <row r="18" spans="1:15" ht="12.75">
      <c r="A18" s="73"/>
      <c r="B18" s="46"/>
      <c r="C18" s="46"/>
      <c r="D18" s="46"/>
      <c r="E18" s="76"/>
      <c r="F18" s="79"/>
      <c r="G18" s="79"/>
      <c r="H18" s="26"/>
      <c r="I18" s="73"/>
      <c r="J18" s="46"/>
      <c r="K18" s="46"/>
      <c r="L18" s="46"/>
      <c r="M18" s="76"/>
      <c r="N18" s="79"/>
      <c r="O18" s="79"/>
    </row>
    <row r="19" spans="1:15" ht="12.75">
      <c r="A19" s="71">
        <f>A16+1</f>
        <v>43527</v>
      </c>
      <c r="B19" s="43"/>
      <c r="C19" s="43"/>
      <c r="D19" s="44"/>
      <c r="E19" s="74">
        <f>C19+C20+C21-B19-B20-B21-D19-D20-D21</f>
        <v>0</v>
      </c>
      <c r="F19" s="77"/>
      <c r="G19" s="80"/>
      <c r="H19" s="26"/>
      <c r="I19" s="71">
        <f>I16+1</f>
        <v>43543</v>
      </c>
      <c r="J19" s="43"/>
      <c r="K19" s="43"/>
      <c r="L19" s="44"/>
      <c r="M19" s="74">
        <f>K19+K20+K21-J19-J20-J21-L19-L20-L21</f>
        <v>0</v>
      </c>
      <c r="N19" s="80"/>
      <c r="O19" s="80"/>
    </row>
    <row r="20" spans="1:15" ht="12.75">
      <c r="A20" s="72"/>
      <c r="B20" s="45"/>
      <c r="C20" s="45"/>
      <c r="D20" s="45"/>
      <c r="E20" s="75"/>
      <c r="F20" s="78"/>
      <c r="G20" s="78"/>
      <c r="H20" s="26"/>
      <c r="I20" s="72"/>
      <c r="J20" s="45"/>
      <c r="K20" s="45"/>
      <c r="L20" s="45"/>
      <c r="M20" s="75"/>
      <c r="N20" s="78"/>
      <c r="O20" s="78"/>
    </row>
    <row r="21" spans="1:15" ht="12.75">
      <c r="A21" s="73"/>
      <c r="B21" s="46"/>
      <c r="C21" s="46"/>
      <c r="D21" s="46"/>
      <c r="E21" s="76"/>
      <c r="F21" s="79"/>
      <c r="G21" s="79"/>
      <c r="H21" s="26"/>
      <c r="I21" s="73"/>
      <c r="J21" s="46"/>
      <c r="K21" s="46"/>
      <c r="L21" s="46"/>
      <c r="M21" s="76"/>
      <c r="N21" s="79"/>
      <c r="O21" s="79"/>
    </row>
    <row r="22" spans="1:15" ht="12.75">
      <c r="A22" s="71">
        <f>A19+1</f>
        <v>43528</v>
      </c>
      <c r="B22" s="43"/>
      <c r="C22" s="43"/>
      <c r="D22" s="44"/>
      <c r="E22" s="74">
        <f>C22+C23+C24-B22-B23-B24-D22-D23-D24</f>
        <v>0</v>
      </c>
      <c r="F22" s="77"/>
      <c r="G22" s="80"/>
      <c r="H22" s="26"/>
      <c r="I22" s="71">
        <f>I19+1</f>
        <v>43544</v>
      </c>
      <c r="J22" s="43"/>
      <c r="K22" s="43"/>
      <c r="L22" s="44"/>
      <c r="M22" s="74">
        <f>K22+K23+K24-J22-J23-J24-L22-L23-L24</f>
        <v>0</v>
      </c>
      <c r="N22" s="80"/>
      <c r="O22" s="80"/>
    </row>
    <row r="23" spans="1:15" ht="12.75">
      <c r="A23" s="81"/>
      <c r="B23" s="45"/>
      <c r="C23" s="45"/>
      <c r="D23" s="45"/>
      <c r="E23" s="83"/>
      <c r="F23" s="85"/>
      <c r="G23" s="87"/>
      <c r="H23" s="26"/>
      <c r="I23" s="72"/>
      <c r="J23" s="45"/>
      <c r="K23" s="45"/>
      <c r="L23" s="45"/>
      <c r="M23" s="75"/>
      <c r="N23" s="78"/>
      <c r="O23" s="78"/>
    </row>
    <row r="24" spans="1:15" ht="12.75">
      <c r="A24" s="82"/>
      <c r="B24" s="46"/>
      <c r="C24" s="46"/>
      <c r="D24" s="46"/>
      <c r="E24" s="84"/>
      <c r="F24" s="86"/>
      <c r="G24" s="88"/>
      <c r="H24" s="26"/>
      <c r="I24" s="73"/>
      <c r="J24" s="46"/>
      <c r="K24" s="46"/>
      <c r="L24" s="46"/>
      <c r="M24" s="76"/>
      <c r="N24" s="79"/>
      <c r="O24" s="79"/>
    </row>
    <row r="25" spans="1:15" ht="12.75">
      <c r="A25" s="71">
        <f>A22+1</f>
        <v>43529</v>
      </c>
      <c r="B25" s="43"/>
      <c r="C25" s="43"/>
      <c r="D25" s="44"/>
      <c r="E25" s="74">
        <f>C25+C26+C27-B25-B26-B27-D25-D26-D27</f>
        <v>0</v>
      </c>
      <c r="F25" s="80"/>
      <c r="G25" s="80"/>
      <c r="H25" s="26"/>
      <c r="I25" s="71">
        <f>I22+1</f>
        <v>43545</v>
      </c>
      <c r="J25" s="43"/>
      <c r="K25" s="43"/>
      <c r="L25" s="44"/>
      <c r="M25" s="74">
        <f>K25+K26+K27-J25-J26-J27-L25-L26-L27</f>
        <v>0</v>
      </c>
      <c r="N25" s="77"/>
      <c r="O25" s="80"/>
    </row>
    <row r="26" spans="1:15" ht="12.75">
      <c r="A26" s="81"/>
      <c r="B26" s="45"/>
      <c r="C26" s="45"/>
      <c r="D26" s="45"/>
      <c r="E26" s="83"/>
      <c r="F26" s="87"/>
      <c r="G26" s="87"/>
      <c r="H26" s="26"/>
      <c r="I26" s="72"/>
      <c r="J26" s="45"/>
      <c r="K26" s="45"/>
      <c r="L26" s="45"/>
      <c r="M26" s="75"/>
      <c r="N26" s="78"/>
      <c r="O26" s="78"/>
    </row>
    <row r="27" spans="1:15" ht="12.75">
      <c r="A27" s="82"/>
      <c r="B27" s="46"/>
      <c r="C27" s="46"/>
      <c r="D27" s="46"/>
      <c r="E27" s="84"/>
      <c r="F27" s="88"/>
      <c r="G27" s="88"/>
      <c r="H27" s="26"/>
      <c r="I27" s="73"/>
      <c r="J27" s="46"/>
      <c r="K27" s="46"/>
      <c r="L27" s="46"/>
      <c r="M27" s="76"/>
      <c r="N27" s="79"/>
      <c r="O27" s="79"/>
    </row>
    <row r="28" spans="1:15" ht="12.75">
      <c r="A28" s="71">
        <f>A25+1</f>
        <v>43530</v>
      </c>
      <c r="B28" s="43"/>
      <c r="C28" s="43"/>
      <c r="D28" s="44"/>
      <c r="E28" s="74">
        <f>C28+C29+C30-B28-B29-B30-D28-D29-D30</f>
        <v>0</v>
      </c>
      <c r="F28" s="80"/>
      <c r="G28" s="80"/>
      <c r="H28" s="26"/>
      <c r="I28" s="71">
        <f>I25+1</f>
        <v>43546</v>
      </c>
      <c r="J28" s="43"/>
      <c r="K28" s="43"/>
      <c r="L28" s="44"/>
      <c r="M28" s="74">
        <f>K28+K29+K30-J28-J29-J30-L28-L29-L30</f>
        <v>0</v>
      </c>
      <c r="N28" s="77"/>
      <c r="O28" s="80"/>
    </row>
    <row r="29" spans="1:15" ht="12.75">
      <c r="A29" s="81"/>
      <c r="B29" s="45"/>
      <c r="C29" s="45"/>
      <c r="D29" s="45"/>
      <c r="E29" s="83"/>
      <c r="F29" s="87"/>
      <c r="G29" s="87"/>
      <c r="H29" s="26"/>
      <c r="I29" s="72"/>
      <c r="J29" s="45"/>
      <c r="K29" s="45"/>
      <c r="L29" s="45"/>
      <c r="M29" s="75"/>
      <c r="N29" s="78"/>
      <c r="O29" s="78"/>
    </row>
    <row r="30" spans="1:15" ht="12.75">
      <c r="A30" s="82"/>
      <c r="B30" s="46"/>
      <c r="C30" s="46"/>
      <c r="D30" s="46"/>
      <c r="E30" s="84"/>
      <c r="F30" s="88"/>
      <c r="G30" s="88"/>
      <c r="H30" s="26"/>
      <c r="I30" s="73"/>
      <c r="J30" s="46"/>
      <c r="K30" s="46"/>
      <c r="L30" s="46"/>
      <c r="M30" s="76"/>
      <c r="N30" s="79"/>
      <c r="O30" s="79"/>
    </row>
    <row r="31" spans="1:15" ht="12.75">
      <c r="A31" s="71">
        <f>A28+1</f>
        <v>43531</v>
      </c>
      <c r="B31" s="43"/>
      <c r="C31" s="43"/>
      <c r="D31" s="44"/>
      <c r="E31" s="74">
        <f>C31+C32+C33-B31-B32-B33-D31-D32-D33</f>
        <v>0</v>
      </c>
      <c r="F31" s="77"/>
      <c r="G31" s="80"/>
      <c r="H31" s="26"/>
      <c r="I31" s="71">
        <f>I28+1</f>
        <v>43547</v>
      </c>
      <c r="J31" s="43"/>
      <c r="K31" s="43"/>
      <c r="L31" s="44"/>
      <c r="M31" s="74">
        <f>K31+K32+K33-J31-J32-J33-L31-L32-L33</f>
        <v>0</v>
      </c>
      <c r="N31" s="80"/>
      <c r="O31" s="80"/>
    </row>
    <row r="32" spans="1:15" ht="12.75">
      <c r="A32" s="81"/>
      <c r="B32" s="45"/>
      <c r="C32" s="45"/>
      <c r="D32" s="45"/>
      <c r="E32" s="83"/>
      <c r="F32" s="85"/>
      <c r="G32" s="87"/>
      <c r="H32" s="26"/>
      <c r="I32" s="72"/>
      <c r="J32" s="45"/>
      <c r="K32" s="45"/>
      <c r="L32" s="45"/>
      <c r="M32" s="75"/>
      <c r="N32" s="78"/>
      <c r="O32" s="78"/>
    </row>
    <row r="33" spans="1:15" ht="12.75">
      <c r="A33" s="82"/>
      <c r="B33" s="46"/>
      <c r="C33" s="46"/>
      <c r="D33" s="46"/>
      <c r="E33" s="84"/>
      <c r="F33" s="86"/>
      <c r="G33" s="88"/>
      <c r="H33" s="26"/>
      <c r="I33" s="73"/>
      <c r="J33" s="46"/>
      <c r="K33" s="46"/>
      <c r="L33" s="46"/>
      <c r="M33" s="76"/>
      <c r="N33" s="79"/>
      <c r="O33" s="79"/>
    </row>
    <row r="34" spans="1:15" ht="12.75">
      <c r="A34" s="71">
        <f>A31+1</f>
        <v>43532</v>
      </c>
      <c r="B34" s="43"/>
      <c r="C34" s="43"/>
      <c r="D34" s="44"/>
      <c r="E34" s="74">
        <f>C34+C35+C36-B34-B35-B36-D34-D35-D36</f>
        <v>0</v>
      </c>
      <c r="F34" s="77"/>
      <c r="G34" s="80"/>
      <c r="H34" s="26"/>
      <c r="I34" s="71">
        <f>I31+1</f>
        <v>43548</v>
      </c>
      <c r="J34" s="43"/>
      <c r="K34" s="43"/>
      <c r="L34" s="44"/>
      <c r="M34" s="112">
        <f>K34+K35+K36-J34-J35-J36-L34-L35-L36</f>
        <v>0</v>
      </c>
      <c r="N34" s="80"/>
      <c r="O34" s="80"/>
    </row>
    <row r="35" spans="1:15" ht="12.75">
      <c r="A35" s="81"/>
      <c r="B35" s="45"/>
      <c r="C35" s="45"/>
      <c r="D35" s="45"/>
      <c r="E35" s="83"/>
      <c r="F35" s="85"/>
      <c r="G35" s="87"/>
      <c r="H35" s="26"/>
      <c r="I35" s="72"/>
      <c r="J35" s="45"/>
      <c r="K35" s="45"/>
      <c r="L35" s="45"/>
      <c r="M35" s="108"/>
      <c r="N35" s="78"/>
      <c r="O35" s="78"/>
    </row>
    <row r="36" spans="1:15" ht="12.75">
      <c r="A36" s="82"/>
      <c r="B36" s="46"/>
      <c r="C36" s="46"/>
      <c r="D36" s="46"/>
      <c r="E36" s="84"/>
      <c r="F36" s="86"/>
      <c r="G36" s="88"/>
      <c r="H36" s="26"/>
      <c r="I36" s="73"/>
      <c r="J36" s="46"/>
      <c r="K36" s="46"/>
      <c r="L36" s="46"/>
      <c r="M36" s="109"/>
      <c r="N36" s="79"/>
      <c r="O36" s="79"/>
    </row>
    <row r="37" spans="1:15" ht="12.75">
      <c r="A37" s="71">
        <f>A34+1</f>
        <v>43533</v>
      </c>
      <c r="B37" s="43"/>
      <c r="C37" s="43"/>
      <c r="D37" s="44"/>
      <c r="E37" s="74">
        <f>C37+C38+C39-B37-B38-B39-D37-D38-D39</f>
        <v>0</v>
      </c>
      <c r="F37" s="80"/>
      <c r="G37" s="80"/>
      <c r="H37" s="26"/>
      <c r="I37" s="71">
        <f>I34+1</f>
        <v>43549</v>
      </c>
      <c r="J37" s="43"/>
      <c r="K37" s="43"/>
      <c r="L37" s="44"/>
      <c r="M37" s="74">
        <f>K37+K38+K39-J37-J38-J39-L37-L38-L39</f>
        <v>0</v>
      </c>
      <c r="N37" s="77"/>
      <c r="O37" s="80"/>
    </row>
    <row r="38" spans="1:15" ht="12.75">
      <c r="A38" s="81"/>
      <c r="B38" s="45"/>
      <c r="C38" s="45"/>
      <c r="D38" s="45"/>
      <c r="E38" s="83"/>
      <c r="F38" s="87"/>
      <c r="G38" s="87"/>
      <c r="H38" s="26"/>
      <c r="I38" s="72"/>
      <c r="J38" s="45"/>
      <c r="K38" s="45"/>
      <c r="L38" s="45"/>
      <c r="M38" s="75"/>
      <c r="N38" s="78"/>
      <c r="O38" s="78"/>
    </row>
    <row r="39" spans="1:15" ht="12.75">
      <c r="A39" s="82"/>
      <c r="B39" s="46"/>
      <c r="C39" s="46"/>
      <c r="D39" s="46"/>
      <c r="E39" s="84"/>
      <c r="F39" s="88"/>
      <c r="G39" s="88"/>
      <c r="H39" s="26"/>
      <c r="I39" s="73"/>
      <c r="J39" s="46"/>
      <c r="K39" s="46"/>
      <c r="L39" s="46"/>
      <c r="M39" s="76"/>
      <c r="N39" s="79"/>
      <c r="O39" s="79"/>
    </row>
    <row r="40" spans="1:15" ht="12.75">
      <c r="A40" s="71">
        <f>A37+1</f>
        <v>43534</v>
      </c>
      <c r="B40" s="43"/>
      <c r="C40" s="43"/>
      <c r="D40" s="44"/>
      <c r="E40" s="74">
        <f>C40+C41+C42-B40-B41-B42-D40-D41-D42</f>
        <v>0</v>
      </c>
      <c r="F40" s="80"/>
      <c r="G40" s="80"/>
      <c r="H40" s="26"/>
      <c r="I40" s="71">
        <f>I37+1</f>
        <v>43550</v>
      </c>
      <c r="J40" s="43"/>
      <c r="K40" s="43"/>
      <c r="L40" s="44"/>
      <c r="M40" s="74">
        <f>K40+K41+K42-J40-J41-J42-L40-L41-L42</f>
        <v>0</v>
      </c>
      <c r="N40" s="80"/>
      <c r="O40" s="80"/>
    </row>
    <row r="41" spans="1:15" ht="12.75">
      <c r="A41" s="81"/>
      <c r="B41" s="45"/>
      <c r="C41" s="45"/>
      <c r="D41" s="45"/>
      <c r="E41" s="83"/>
      <c r="F41" s="87"/>
      <c r="G41" s="87"/>
      <c r="H41" s="26"/>
      <c r="I41" s="72"/>
      <c r="J41" s="45"/>
      <c r="K41" s="45"/>
      <c r="L41" s="45"/>
      <c r="M41" s="75"/>
      <c r="N41" s="78"/>
      <c r="O41" s="78"/>
    </row>
    <row r="42" spans="1:15" ht="12.75">
      <c r="A42" s="82"/>
      <c r="B42" s="46"/>
      <c r="C42" s="46"/>
      <c r="D42" s="46"/>
      <c r="E42" s="84"/>
      <c r="F42" s="88"/>
      <c r="G42" s="88"/>
      <c r="H42" s="26"/>
      <c r="I42" s="73"/>
      <c r="J42" s="46"/>
      <c r="K42" s="46"/>
      <c r="L42" s="46"/>
      <c r="M42" s="76"/>
      <c r="N42" s="79"/>
      <c r="O42" s="79"/>
    </row>
    <row r="43" spans="1:15" ht="12.75">
      <c r="A43" s="71">
        <f>A40+1</f>
        <v>43535</v>
      </c>
      <c r="B43" s="43"/>
      <c r="C43" s="43"/>
      <c r="D43" s="44"/>
      <c r="E43" s="74">
        <f>C43+C44+C45-B43-B44-B45-D43-D44-D45</f>
        <v>0</v>
      </c>
      <c r="F43" s="77"/>
      <c r="G43" s="80"/>
      <c r="H43" s="26"/>
      <c r="I43" s="71">
        <f>I40+1</f>
        <v>43551</v>
      </c>
      <c r="J43" s="43"/>
      <c r="K43" s="43"/>
      <c r="L43" s="44"/>
      <c r="M43" s="74">
        <f>K43+K44+K45-J43-J44-J45-L43-L44-L45</f>
        <v>0</v>
      </c>
      <c r="N43" s="80"/>
      <c r="O43" s="80"/>
    </row>
    <row r="44" spans="1:15" ht="12.75">
      <c r="A44" s="81"/>
      <c r="B44" s="45"/>
      <c r="C44" s="45"/>
      <c r="D44" s="45"/>
      <c r="E44" s="83"/>
      <c r="F44" s="85"/>
      <c r="G44" s="87"/>
      <c r="H44" s="26"/>
      <c r="I44" s="72"/>
      <c r="J44" s="45"/>
      <c r="K44" s="45"/>
      <c r="L44" s="45"/>
      <c r="M44" s="75"/>
      <c r="N44" s="78"/>
      <c r="O44" s="78"/>
    </row>
    <row r="45" spans="1:15" ht="12.75">
      <c r="A45" s="82"/>
      <c r="B45" s="46"/>
      <c r="C45" s="46"/>
      <c r="D45" s="46"/>
      <c r="E45" s="84"/>
      <c r="F45" s="86"/>
      <c r="G45" s="88"/>
      <c r="H45" s="26"/>
      <c r="I45" s="73"/>
      <c r="J45" s="46"/>
      <c r="K45" s="46"/>
      <c r="L45" s="46"/>
      <c r="M45" s="76"/>
      <c r="N45" s="79"/>
      <c r="O45" s="79"/>
    </row>
    <row r="46" spans="1:15" ht="12.75">
      <c r="A46" s="71">
        <f>A43+1</f>
        <v>43536</v>
      </c>
      <c r="B46" s="43"/>
      <c r="C46" s="43"/>
      <c r="D46" s="44"/>
      <c r="E46" s="74">
        <f>C46+C47+C48-B46-B47-B48-D46-D47-D48</f>
        <v>0</v>
      </c>
      <c r="F46" s="80"/>
      <c r="G46" s="80"/>
      <c r="H46" s="26"/>
      <c r="I46" s="71">
        <f>I43+1</f>
        <v>43552</v>
      </c>
      <c r="J46" s="43"/>
      <c r="K46" s="43"/>
      <c r="L46" s="44"/>
      <c r="M46" s="74">
        <f>K46+K47+K48-J46-J47-J48-L46-L47-L48</f>
        <v>0</v>
      </c>
      <c r="N46" s="77"/>
      <c r="O46" s="80"/>
    </row>
    <row r="47" spans="1:15" ht="12.75">
      <c r="A47" s="81"/>
      <c r="B47" s="45"/>
      <c r="C47" s="45"/>
      <c r="D47" s="45"/>
      <c r="E47" s="83"/>
      <c r="F47" s="87"/>
      <c r="G47" s="87"/>
      <c r="H47" s="26"/>
      <c r="I47" s="72"/>
      <c r="J47" s="45"/>
      <c r="K47" s="45"/>
      <c r="L47" s="45"/>
      <c r="M47" s="75"/>
      <c r="N47" s="78"/>
      <c r="O47" s="78"/>
    </row>
    <row r="48" spans="1:15" ht="12.75">
      <c r="A48" s="82"/>
      <c r="B48" s="46"/>
      <c r="C48" s="46"/>
      <c r="D48" s="46"/>
      <c r="E48" s="84"/>
      <c r="F48" s="88"/>
      <c r="G48" s="88"/>
      <c r="H48" s="26"/>
      <c r="I48" s="73"/>
      <c r="J48" s="46"/>
      <c r="K48" s="46"/>
      <c r="L48" s="46"/>
      <c r="M48" s="76"/>
      <c r="N48" s="79"/>
      <c r="O48" s="79"/>
    </row>
    <row r="49" spans="1:15" ht="12.75">
      <c r="A49" s="71">
        <f>A46+1</f>
        <v>43537</v>
      </c>
      <c r="B49" s="43"/>
      <c r="C49" s="43"/>
      <c r="D49" s="44"/>
      <c r="E49" s="74">
        <f>C49+C50+C51-B49-B50-B51-D49-D50-D51</f>
        <v>0</v>
      </c>
      <c r="F49" s="80"/>
      <c r="G49" s="80"/>
      <c r="H49" s="26"/>
      <c r="I49" s="71">
        <f>I46+1</f>
        <v>43553</v>
      </c>
      <c r="J49" s="43"/>
      <c r="K49" s="43"/>
      <c r="L49" s="44"/>
      <c r="M49" s="74">
        <f>K49+K50+K51-J49-J50-J51-L49-L50-L51</f>
        <v>0</v>
      </c>
      <c r="N49" s="77"/>
      <c r="O49" s="80"/>
    </row>
    <row r="50" spans="1:15" ht="12.75">
      <c r="A50" s="81"/>
      <c r="B50" s="45"/>
      <c r="C50" s="45"/>
      <c r="D50" s="45"/>
      <c r="E50" s="83"/>
      <c r="F50" s="87"/>
      <c r="G50" s="87"/>
      <c r="H50" s="26"/>
      <c r="I50" s="72"/>
      <c r="J50" s="45"/>
      <c r="K50" s="45"/>
      <c r="L50" s="45"/>
      <c r="M50" s="75"/>
      <c r="N50" s="78"/>
      <c r="O50" s="78"/>
    </row>
    <row r="51" spans="1:15" ht="12.75">
      <c r="A51" s="82"/>
      <c r="B51" s="46"/>
      <c r="C51" s="46"/>
      <c r="D51" s="46"/>
      <c r="E51" s="84"/>
      <c r="F51" s="88"/>
      <c r="G51" s="88"/>
      <c r="H51" s="26"/>
      <c r="I51" s="73"/>
      <c r="J51" s="46"/>
      <c r="K51" s="46"/>
      <c r="L51" s="46"/>
      <c r="M51" s="76"/>
      <c r="N51" s="79"/>
      <c r="O51" s="79"/>
    </row>
    <row r="52" spans="1:15" ht="12.75">
      <c r="A52" s="71">
        <f>A49+1</f>
        <v>43538</v>
      </c>
      <c r="B52" s="43"/>
      <c r="C52" s="43"/>
      <c r="D52" s="44"/>
      <c r="E52" s="74">
        <f>C52+C53+C54-B52-B53-B54-D52-D53-D54</f>
        <v>0</v>
      </c>
      <c r="F52" s="77"/>
      <c r="G52" s="80"/>
      <c r="H52" s="26"/>
      <c r="I52" s="71">
        <f>I49+1</f>
        <v>43554</v>
      </c>
      <c r="J52" s="43"/>
      <c r="K52" s="43"/>
      <c r="L52" s="44"/>
      <c r="M52" s="74">
        <f>K52+K53+K54-J52-J53-J54-L52-L53-L54</f>
        <v>0</v>
      </c>
      <c r="N52" s="80"/>
      <c r="O52" s="80"/>
    </row>
    <row r="53" spans="1:15" ht="12.75">
      <c r="A53" s="81"/>
      <c r="B53" s="45"/>
      <c r="C53" s="45"/>
      <c r="D53" s="45"/>
      <c r="E53" s="83"/>
      <c r="F53" s="85"/>
      <c r="G53" s="87"/>
      <c r="H53" s="26"/>
      <c r="I53" s="72"/>
      <c r="J53" s="45"/>
      <c r="K53" s="45"/>
      <c r="L53" s="45"/>
      <c r="M53" s="75"/>
      <c r="N53" s="78"/>
      <c r="O53" s="78"/>
    </row>
    <row r="54" spans="1:15" ht="12.75">
      <c r="A54" s="82"/>
      <c r="B54" s="46"/>
      <c r="C54" s="46"/>
      <c r="D54" s="46"/>
      <c r="E54" s="84"/>
      <c r="F54" s="86"/>
      <c r="G54" s="88"/>
      <c r="H54" s="26"/>
      <c r="I54" s="73"/>
      <c r="J54" s="46"/>
      <c r="K54" s="46"/>
      <c r="L54" s="46"/>
      <c r="M54" s="76"/>
      <c r="N54" s="79"/>
      <c r="O54" s="79"/>
    </row>
    <row r="55" spans="1:15" ht="12.75">
      <c r="A55" s="71">
        <f>A52+1</f>
        <v>43539</v>
      </c>
      <c r="B55" s="43"/>
      <c r="C55" s="43"/>
      <c r="D55" s="44"/>
      <c r="E55" s="74">
        <f>C55+C56+C57-B55-B56-B57-D55-D56-D57</f>
        <v>0</v>
      </c>
      <c r="F55" s="77"/>
      <c r="G55" s="80"/>
      <c r="H55" s="32"/>
      <c r="I55" s="71">
        <f>I52+1</f>
        <v>43555</v>
      </c>
      <c r="J55" s="43"/>
      <c r="K55" s="43"/>
      <c r="L55" s="44"/>
      <c r="M55" s="74">
        <f>K55+K56+K57-J55-J56-J57-L55-L56-L57</f>
        <v>0</v>
      </c>
      <c r="N55" s="80"/>
      <c r="O55" s="80"/>
    </row>
    <row r="56" spans="1:15" ht="12.75">
      <c r="A56" s="81"/>
      <c r="B56" s="45"/>
      <c r="C56" s="45"/>
      <c r="D56" s="45"/>
      <c r="E56" s="83"/>
      <c r="F56" s="85"/>
      <c r="G56" s="87"/>
      <c r="H56" s="32"/>
      <c r="I56" s="72"/>
      <c r="J56" s="45"/>
      <c r="K56" s="45"/>
      <c r="L56" s="45"/>
      <c r="M56" s="75"/>
      <c r="N56" s="78"/>
      <c r="O56" s="78"/>
    </row>
    <row r="57" spans="1:15" ht="12.75">
      <c r="A57" s="82"/>
      <c r="B57" s="46"/>
      <c r="C57" s="46"/>
      <c r="D57" s="46"/>
      <c r="E57" s="84"/>
      <c r="F57" s="86"/>
      <c r="G57" s="88"/>
      <c r="H57" s="33"/>
      <c r="I57" s="73"/>
      <c r="J57" s="46"/>
      <c r="K57" s="46"/>
      <c r="L57" s="46"/>
      <c r="M57" s="76"/>
      <c r="N57" s="79"/>
      <c r="O57" s="79"/>
    </row>
    <row r="58" spans="1:15" ht="12.75">
      <c r="A58" s="71">
        <f>A55+1</f>
        <v>43540</v>
      </c>
      <c r="B58" s="43"/>
      <c r="C58" s="43"/>
      <c r="D58" s="44"/>
      <c r="E58" s="74">
        <f>C58+C59+C60-B58-B59-B60-D58-D59-D60</f>
        <v>0</v>
      </c>
      <c r="F58" s="80"/>
      <c r="G58" s="80"/>
      <c r="H58" s="26"/>
      <c r="I58" s="15" t="s">
        <v>4</v>
      </c>
      <c r="J58" s="1"/>
      <c r="K58" s="14"/>
      <c r="L58" s="16"/>
      <c r="M58" s="39">
        <f>E13+E16+E19+E22+E25+E28+E31+E34+E37+E40+E43+E46+E49+E52+E55+E58+M13+M16+M19+M22+M25+M28+M31+M34+M37+M40+M43+M46+M49+M52+M55</f>
        <v>0</v>
      </c>
      <c r="N58" s="17"/>
      <c r="O58" s="39">
        <f>G13+G16+G19+G22+G25+G28+G31+G34+G37+G40+G43+G46+G49+G52+G55+G58+O13+O16+O19+O22+O25+O28+O31+O34+O37+O40+O43+O46+O49+O52+O55</f>
        <v>0</v>
      </c>
    </row>
    <row r="59" spans="1:15" ht="13.5" thickBot="1">
      <c r="A59" s="81"/>
      <c r="B59" s="45"/>
      <c r="C59" s="45"/>
      <c r="D59" s="45"/>
      <c r="E59" s="83"/>
      <c r="F59" s="87"/>
      <c r="G59" s="87"/>
      <c r="H59" s="26"/>
      <c r="I59" s="18" t="s">
        <v>20</v>
      </c>
      <c r="J59" s="19"/>
      <c r="K59" s="20"/>
      <c r="L59" s="21"/>
      <c r="M59" s="89">
        <f>M58+O58</f>
        <v>0</v>
      </c>
      <c r="N59" s="90"/>
      <c r="O59" s="91"/>
    </row>
    <row r="60" spans="1:15" ht="13.5" thickTop="1">
      <c r="A60" s="82"/>
      <c r="B60" s="46"/>
      <c r="C60" s="46"/>
      <c r="D60" s="46"/>
      <c r="E60" s="84"/>
      <c r="F60" s="88"/>
      <c r="G60" s="88"/>
      <c r="H60" s="26"/>
      <c r="I60" s="34"/>
      <c r="J60" s="35"/>
      <c r="K60" s="92"/>
      <c r="L60" s="93"/>
      <c r="M60" s="35"/>
      <c r="N60" s="35"/>
      <c r="O60" s="36"/>
    </row>
    <row r="62" spans="1:15" ht="12.75">
      <c r="A62" s="94" t="s">
        <v>36</v>
      </c>
      <c r="B62" s="95"/>
      <c r="C62" s="96"/>
      <c r="D62" s="94" t="s">
        <v>37</v>
      </c>
      <c r="E62" s="95"/>
      <c r="F62" s="95"/>
      <c r="G62" s="96"/>
      <c r="H62" s="41"/>
      <c r="I62" s="94" t="s">
        <v>38</v>
      </c>
      <c r="J62" s="95"/>
      <c r="K62" s="96"/>
      <c r="L62" s="94" t="s">
        <v>39</v>
      </c>
      <c r="M62" s="95"/>
      <c r="N62" s="95"/>
      <c r="O62" s="96"/>
    </row>
    <row r="63" spans="1:15" ht="12.75">
      <c r="A63" s="97"/>
      <c r="B63" s="98"/>
      <c r="C63" s="99"/>
      <c r="D63" s="100">
        <f>M59</f>
        <v>0</v>
      </c>
      <c r="E63" s="101"/>
      <c r="F63" s="101"/>
      <c r="G63" s="102"/>
      <c r="I63" s="100">
        <f>IF(Verprobung!B4&lt;0,TEXT(0-Verprobung!B4,"- [hh]:mm"),Verprobung!B4)</f>
        <v>0</v>
      </c>
      <c r="J63" s="101"/>
      <c r="K63" s="102"/>
      <c r="L63" s="100">
        <f>IF(Verprobung!C4&lt;0,TEXT(0-Verprobung!C4,"- [hh]:mm"),Verprobung!C4)</f>
        <v>0</v>
      </c>
      <c r="M63" s="101"/>
      <c r="N63" s="101"/>
      <c r="O63" s="102"/>
    </row>
    <row r="73" spans="16:17" ht="12.75">
      <c r="P73" s="22"/>
      <c r="Q73" s="23"/>
    </row>
  </sheetData>
  <sheetProtection password="CC94" sheet="1" selectLockedCells="1"/>
  <mergeCells count="147">
    <mergeCell ref="A63:C63"/>
    <mergeCell ref="D63:G63"/>
    <mergeCell ref="I63:K63"/>
    <mergeCell ref="L63:O63"/>
    <mergeCell ref="A55:A57"/>
    <mergeCell ref="E55:E57"/>
    <mergeCell ref="A62:C62"/>
    <mergeCell ref="D62:G62"/>
    <mergeCell ref="I62:K62"/>
    <mergeCell ref="L62:O62"/>
    <mergeCell ref="A58:A60"/>
    <mergeCell ref="E58:E60"/>
    <mergeCell ref="F58:F60"/>
    <mergeCell ref="G58:G60"/>
    <mergeCell ref="M59:O59"/>
    <mergeCell ref="K60:L60"/>
    <mergeCell ref="F55:F57"/>
    <mergeCell ref="G55:G57"/>
    <mergeCell ref="I55:I57"/>
    <mergeCell ref="M55:M57"/>
    <mergeCell ref="N49:N51"/>
    <mergeCell ref="O49:O51"/>
    <mergeCell ref="N52:N54"/>
    <mergeCell ref="O52:O54"/>
    <mergeCell ref="N55:N57"/>
    <mergeCell ref="O55:O57"/>
    <mergeCell ref="A52:A54"/>
    <mergeCell ref="E52:E54"/>
    <mergeCell ref="F52:F54"/>
    <mergeCell ref="G52:G54"/>
    <mergeCell ref="I52:I54"/>
    <mergeCell ref="M52:M54"/>
    <mergeCell ref="A49:A51"/>
    <mergeCell ref="E49:E51"/>
    <mergeCell ref="F49:F51"/>
    <mergeCell ref="G49:G51"/>
    <mergeCell ref="I49:I51"/>
    <mergeCell ref="M49:M51"/>
    <mergeCell ref="N43:N45"/>
    <mergeCell ref="O43:O45"/>
    <mergeCell ref="A46:A48"/>
    <mergeCell ref="E46:E48"/>
    <mergeCell ref="F46:F48"/>
    <mergeCell ref="G46:G48"/>
    <mergeCell ref="I46:I48"/>
    <mergeCell ref="M46:M48"/>
    <mergeCell ref="N46:N48"/>
    <mergeCell ref="O46:O48"/>
    <mergeCell ref="A43:A45"/>
    <mergeCell ref="E43:E45"/>
    <mergeCell ref="F43:F45"/>
    <mergeCell ref="G43:G45"/>
    <mergeCell ref="I43:I45"/>
    <mergeCell ref="M43:M45"/>
    <mergeCell ref="N37:N39"/>
    <mergeCell ref="O37:O39"/>
    <mergeCell ref="A40:A42"/>
    <mergeCell ref="E40:E42"/>
    <mergeCell ref="F40:F42"/>
    <mergeCell ref="G40:G42"/>
    <mergeCell ref="I40:I42"/>
    <mergeCell ref="M40:M42"/>
    <mergeCell ref="N40:N42"/>
    <mergeCell ref="O40:O42"/>
    <mergeCell ref="A37:A39"/>
    <mergeCell ref="E37:E39"/>
    <mergeCell ref="F37:F39"/>
    <mergeCell ref="G37:G39"/>
    <mergeCell ref="I37:I39"/>
    <mergeCell ref="M37:M39"/>
    <mergeCell ref="N31:N33"/>
    <mergeCell ref="O31:O33"/>
    <mergeCell ref="A34:A36"/>
    <mergeCell ref="E34:E36"/>
    <mergeCell ref="F34:F36"/>
    <mergeCell ref="G34:G36"/>
    <mergeCell ref="I34:I36"/>
    <mergeCell ref="M34:M36"/>
    <mergeCell ref="N34:N36"/>
    <mergeCell ref="O34:O36"/>
    <mergeCell ref="A31:A33"/>
    <mergeCell ref="E31:E33"/>
    <mergeCell ref="F31:F33"/>
    <mergeCell ref="G31:G33"/>
    <mergeCell ref="I31:I33"/>
    <mergeCell ref="M31:M33"/>
    <mergeCell ref="N25:N27"/>
    <mergeCell ref="O25:O27"/>
    <mergeCell ref="A28:A30"/>
    <mergeCell ref="E28:E30"/>
    <mergeCell ref="F28:F30"/>
    <mergeCell ref="G28:G30"/>
    <mergeCell ref="I28:I30"/>
    <mergeCell ref="M28:M30"/>
    <mergeCell ref="N28:N30"/>
    <mergeCell ref="O28:O30"/>
    <mergeCell ref="A25:A27"/>
    <mergeCell ref="E25:E27"/>
    <mergeCell ref="F25:F27"/>
    <mergeCell ref="G25:G27"/>
    <mergeCell ref="I25:I27"/>
    <mergeCell ref="M25:M27"/>
    <mergeCell ref="N19:N21"/>
    <mergeCell ref="O19:O21"/>
    <mergeCell ref="A22:A24"/>
    <mergeCell ref="E22:E24"/>
    <mergeCell ref="F22:F24"/>
    <mergeCell ref="G22:G24"/>
    <mergeCell ref="I22:I24"/>
    <mergeCell ref="M22:M24"/>
    <mergeCell ref="N22:N24"/>
    <mergeCell ref="O22:O24"/>
    <mergeCell ref="A19:A21"/>
    <mergeCell ref="E19:E21"/>
    <mergeCell ref="F19:F21"/>
    <mergeCell ref="G19:G21"/>
    <mergeCell ref="I19:I21"/>
    <mergeCell ref="M19:M21"/>
    <mergeCell ref="N13:N15"/>
    <mergeCell ref="O13:O15"/>
    <mergeCell ref="A16:A18"/>
    <mergeCell ref="E16:E18"/>
    <mergeCell ref="F16:F18"/>
    <mergeCell ref="G16:G18"/>
    <mergeCell ref="I16:I18"/>
    <mergeCell ref="M16:M18"/>
    <mergeCell ref="N16:N18"/>
    <mergeCell ref="O16:O18"/>
    <mergeCell ref="A13:A15"/>
    <mergeCell ref="E13:E15"/>
    <mergeCell ref="F13:F15"/>
    <mergeCell ref="G13:G15"/>
    <mergeCell ref="I13:I15"/>
    <mergeCell ref="M13:M15"/>
    <mergeCell ref="F8:G8"/>
    <mergeCell ref="N8:O8"/>
    <mergeCell ref="F9:G9"/>
    <mergeCell ref="N9:O9"/>
    <mergeCell ref="B10:D12"/>
    <mergeCell ref="J10:L12"/>
    <mergeCell ref="A1:O1"/>
    <mergeCell ref="C3:F3"/>
    <mergeCell ref="K3:M3"/>
    <mergeCell ref="C5:F5"/>
    <mergeCell ref="K5:M5"/>
    <mergeCell ref="B7:G7"/>
    <mergeCell ref="J7:O7"/>
  </mergeCells>
  <conditionalFormatting sqref="L63">
    <cfRule type="cellIs" priority="32" dxfId="35" operator="lessThan" stopIfTrue="1">
      <formula>0</formula>
    </cfRule>
  </conditionalFormatting>
  <conditionalFormatting sqref="A13:G15">
    <cfRule type="expression" priority="31" dxfId="0" stopIfTrue="1">
      <formula>WEEKDAY($A$13,2)&gt;=6</formula>
    </cfRule>
  </conditionalFormatting>
  <conditionalFormatting sqref="A19:G21">
    <cfRule type="expression" priority="30" dxfId="0" stopIfTrue="1">
      <formula>WEEKDAY($A$19,2)&gt;=6</formula>
    </cfRule>
  </conditionalFormatting>
  <conditionalFormatting sqref="A16:G18">
    <cfRule type="expression" priority="29" dxfId="0" stopIfTrue="1">
      <formula>WEEKDAY($A$16,2)&gt;=6</formula>
    </cfRule>
  </conditionalFormatting>
  <conditionalFormatting sqref="A22:G24">
    <cfRule type="expression" priority="28" dxfId="0" stopIfTrue="1">
      <formula>WEEKDAY($A$22,2)&gt;=6</formula>
    </cfRule>
  </conditionalFormatting>
  <conditionalFormatting sqref="A25:G27">
    <cfRule type="expression" priority="27" dxfId="0" stopIfTrue="1">
      <formula>WEEKDAY($A$25,2)&gt;=6</formula>
    </cfRule>
  </conditionalFormatting>
  <conditionalFormatting sqref="A28:G30">
    <cfRule type="expression" priority="26" dxfId="0" stopIfTrue="1">
      <formula>WEEKDAY($A$28,2)&gt;=6</formula>
    </cfRule>
  </conditionalFormatting>
  <conditionalFormatting sqref="A31:G33">
    <cfRule type="expression" priority="25" dxfId="0" stopIfTrue="1">
      <formula>WEEKDAY($A$31,2)&gt;=6</formula>
    </cfRule>
  </conditionalFormatting>
  <conditionalFormatting sqref="A34:G36">
    <cfRule type="expression" priority="24" dxfId="0" stopIfTrue="1">
      <formula>WEEKDAY($A$34,2)&gt;=6</formula>
    </cfRule>
  </conditionalFormatting>
  <conditionalFormatting sqref="A37:G39">
    <cfRule type="expression" priority="23" dxfId="0" stopIfTrue="1">
      <formula>WEEKDAY($A$37,2)&gt;=6</formula>
    </cfRule>
  </conditionalFormatting>
  <conditionalFormatting sqref="A40:G42">
    <cfRule type="expression" priority="22" dxfId="0" stopIfTrue="1">
      <formula>WEEKDAY($A$40,2)&gt;=6</formula>
    </cfRule>
  </conditionalFormatting>
  <conditionalFormatting sqref="A43:G45">
    <cfRule type="expression" priority="21" dxfId="0" stopIfTrue="1">
      <formula>WEEKDAY($A$43,2)&gt;=6</formula>
    </cfRule>
  </conditionalFormatting>
  <conditionalFormatting sqref="A46:G48">
    <cfRule type="expression" priority="20" dxfId="0" stopIfTrue="1">
      <formula>WEEKDAY($A$46,2)&gt;=6</formula>
    </cfRule>
  </conditionalFormatting>
  <conditionalFormatting sqref="A49:G51">
    <cfRule type="expression" priority="19" dxfId="0" stopIfTrue="1">
      <formula>WEEKDAY($A$49,2)&gt;=6</formula>
    </cfRule>
  </conditionalFormatting>
  <conditionalFormatting sqref="A52:G54">
    <cfRule type="expression" priority="18" dxfId="0" stopIfTrue="1">
      <formula>WEEKDAY($A$52,2)&gt;=6</formula>
    </cfRule>
  </conditionalFormatting>
  <conditionalFormatting sqref="A55:G57">
    <cfRule type="expression" priority="17" dxfId="0" stopIfTrue="1">
      <formula>WEEKDAY($A$55,2)&gt;=6</formula>
    </cfRule>
  </conditionalFormatting>
  <conditionalFormatting sqref="A58:G60">
    <cfRule type="expression" priority="16" dxfId="0" stopIfTrue="1">
      <formula>WEEKDAY($A$58,2)&gt;=6</formula>
    </cfRule>
  </conditionalFormatting>
  <conditionalFormatting sqref="I13:O15">
    <cfRule type="expression" priority="15" dxfId="0" stopIfTrue="1">
      <formula>WEEKDAY($I$13,2)&gt;=6</formula>
    </cfRule>
  </conditionalFormatting>
  <conditionalFormatting sqref="I16:O18">
    <cfRule type="expression" priority="14" dxfId="0" stopIfTrue="1">
      <formula>WEEKDAY($I$16,2)&gt;=6</formula>
    </cfRule>
  </conditionalFormatting>
  <conditionalFormatting sqref="I19:O21">
    <cfRule type="expression" priority="13" dxfId="0" stopIfTrue="1">
      <formula>WEEKDAY($I$19,2)&gt;=6</formula>
    </cfRule>
  </conditionalFormatting>
  <conditionalFormatting sqref="I22:O24">
    <cfRule type="expression" priority="12" dxfId="0" stopIfTrue="1">
      <formula>WEEKDAY($I$22,2)&gt;=6</formula>
    </cfRule>
  </conditionalFormatting>
  <conditionalFormatting sqref="I25:O27">
    <cfRule type="expression" priority="11" dxfId="0" stopIfTrue="1">
      <formula>WEEKDAY($I$25,2)&gt;=6</formula>
    </cfRule>
  </conditionalFormatting>
  <conditionalFormatting sqref="I28:O30">
    <cfRule type="expression" priority="10" dxfId="0" stopIfTrue="1">
      <formula>WEEKDAY($I$28,2)&gt;=6</formula>
    </cfRule>
  </conditionalFormatting>
  <conditionalFormatting sqref="I31:O33">
    <cfRule type="expression" priority="9" dxfId="0" stopIfTrue="1">
      <formula>WEEKDAY($I$31,2)&gt;=6</formula>
    </cfRule>
  </conditionalFormatting>
  <conditionalFormatting sqref="I34:O36">
    <cfRule type="expression" priority="8" dxfId="0" stopIfTrue="1">
      <formula>WEEKDAY($I$34,2)&gt;=6</formula>
    </cfRule>
  </conditionalFormatting>
  <conditionalFormatting sqref="I37:O39">
    <cfRule type="expression" priority="7" dxfId="0" stopIfTrue="1">
      <formula>WEEKDAY($I$37,2)&gt;=6</formula>
    </cfRule>
  </conditionalFormatting>
  <conditionalFormatting sqref="I40:O42">
    <cfRule type="expression" priority="6" dxfId="0" stopIfTrue="1">
      <formula>WEEKDAY($I$40,2)&gt;=6</formula>
    </cfRule>
  </conditionalFormatting>
  <conditionalFormatting sqref="I43:O45">
    <cfRule type="expression" priority="5" dxfId="0" stopIfTrue="1">
      <formula>WEEKDAY($I$43,2)&gt;=6</formula>
    </cfRule>
  </conditionalFormatting>
  <conditionalFormatting sqref="I46:O48">
    <cfRule type="expression" priority="4" dxfId="0" stopIfTrue="1">
      <formula>WEEKDAY($I$46,2)&gt;=6</formula>
    </cfRule>
  </conditionalFormatting>
  <conditionalFormatting sqref="I49:O51">
    <cfRule type="expression" priority="3" dxfId="0" stopIfTrue="1">
      <formula>WEEKDAY($I$49,2)&gt;=6</formula>
    </cfRule>
  </conditionalFormatting>
  <conditionalFormatting sqref="I52:O54">
    <cfRule type="expression" priority="2" dxfId="0" stopIfTrue="1">
      <formula>WEEKDAY($I$52,2)&gt;=6</formula>
    </cfRule>
  </conditionalFormatting>
  <conditionalFormatting sqref="I55:O57">
    <cfRule type="expression" priority="1" dxfId="0" stopIfTrue="1">
      <formula>WEEKDAY($I$55,2)&gt;=6</formula>
    </cfRule>
  </conditionalFormatting>
  <printOptions/>
  <pageMargins left="0.7" right="0.7" top="0.787401575" bottom="0.787401575" header="0.3" footer="0.3"/>
  <pageSetup horizontalDpi="600" verticalDpi="600" orientation="portrait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1">
      <pane ySplit="12" topLeftCell="A13" activePane="bottomLeft" state="frozen"/>
      <selection pane="topLeft" activeCell="M37" sqref="M37:M39"/>
      <selection pane="bottomLeft" activeCell="B13" sqref="B13"/>
    </sheetView>
  </sheetViews>
  <sheetFormatPr defaultColWidth="11.421875" defaultRowHeight="12.75"/>
  <cols>
    <col min="1" max="1" width="6.421875" style="0" customWidth="1"/>
    <col min="2" max="5" width="6.57421875" style="0" customWidth="1"/>
    <col min="6" max="6" width="2.140625" style="0" customWidth="1"/>
    <col min="7" max="7" width="8.140625" style="0" customWidth="1"/>
    <col min="8" max="8" width="1.7109375" style="0" customWidth="1"/>
    <col min="9" max="13" width="6.57421875" style="0" customWidth="1"/>
    <col min="14" max="14" width="2.28125" style="0" customWidth="1"/>
    <col min="15" max="15" width="8.140625" style="0" customWidth="1"/>
    <col min="16" max="16" width="5.140625" style="0" customWidth="1"/>
  </cols>
  <sheetData>
    <row r="1" spans="1:15" ht="12.75">
      <c r="A1" s="50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4.5" customHeight="1">
      <c r="A2" s="25"/>
      <c r="B2" s="25"/>
      <c r="C2" s="25"/>
      <c r="D2" s="25"/>
      <c r="E2" s="25"/>
      <c r="F2" s="25"/>
      <c r="G2" s="25"/>
      <c r="H2" s="25"/>
      <c r="I2" s="25"/>
      <c r="J2" s="26"/>
      <c r="K2" s="26"/>
      <c r="L2" s="26"/>
      <c r="M2" s="26"/>
      <c r="N2" s="26"/>
      <c r="O2" s="26"/>
    </row>
    <row r="3" spans="1:15" ht="12.75">
      <c r="A3" s="27" t="s">
        <v>12</v>
      </c>
      <c r="B3" s="25"/>
      <c r="C3" s="103">
        <f>Januar!C3</f>
        <v>0</v>
      </c>
      <c r="D3" s="103"/>
      <c r="E3" s="103"/>
      <c r="F3" s="103"/>
      <c r="G3" s="28"/>
      <c r="H3" s="25"/>
      <c r="I3" s="25"/>
      <c r="J3" s="29" t="s">
        <v>21</v>
      </c>
      <c r="K3" s="104" t="s">
        <v>27</v>
      </c>
      <c r="L3" s="105"/>
      <c r="M3" s="105"/>
      <c r="N3" s="26"/>
      <c r="O3" s="26"/>
    </row>
    <row r="4" spans="1:15" ht="12.75">
      <c r="A4" s="25"/>
      <c r="B4" s="25"/>
      <c r="C4" s="25"/>
      <c r="D4" s="25"/>
      <c r="E4" s="25"/>
      <c r="F4" s="25"/>
      <c r="G4" s="25"/>
      <c r="H4" s="25"/>
      <c r="I4" s="25"/>
      <c r="J4" s="29"/>
      <c r="K4" s="29"/>
      <c r="L4" s="26"/>
      <c r="M4" s="26"/>
      <c r="N4" s="26"/>
      <c r="O4" s="26"/>
    </row>
    <row r="5" spans="1:15" ht="12.75">
      <c r="A5" s="27" t="s">
        <v>11</v>
      </c>
      <c r="B5" s="25"/>
      <c r="C5" s="103">
        <f>Januar!C5</f>
        <v>0</v>
      </c>
      <c r="D5" s="103"/>
      <c r="E5" s="103"/>
      <c r="F5" s="103"/>
      <c r="G5" s="25"/>
      <c r="H5" s="25"/>
      <c r="I5" s="25"/>
      <c r="J5" s="29" t="s">
        <v>22</v>
      </c>
      <c r="K5" s="103">
        <f>Januar!K5</f>
        <v>2019</v>
      </c>
      <c r="L5" s="103"/>
      <c r="M5" s="103"/>
      <c r="N5" s="26"/>
      <c r="O5" s="26"/>
    </row>
    <row r="6" spans="1:15" ht="12.75">
      <c r="A6" s="27"/>
      <c r="B6" s="25"/>
      <c r="C6" s="28"/>
      <c r="D6" s="28"/>
      <c r="E6" s="28"/>
      <c r="F6" s="28"/>
      <c r="G6" s="28"/>
      <c r="H6" s="29"/>
      <c r="I6" s="28"/>
      <c r="J6" s="26"/>
      <c r="K6" s="26"/>
      <c r="L6" s="26"/>
      <c r="M6" s="26"/>
      <c r="N6" s="26"/>
      <c r="O6" s="26"/>
    </row>
    <row r="7" spans="1:15" ht="12.75">
      <c r="A7" s="4"/>
      <c r="B7" s="55" t="s">
        <v>7</v>
      </c>
      <c r="C7" s="56"/>
      <c r="D7" s="56"/>
      <c r="E7" s="56"/>
      <c r="F7" s="56"/>
      <c r="G7" s="57"/>
      <c r="H7" s="28"/>
      <c r="I7" s="4"/>
      <c r="J7" s="55" t="s">
        <v>7</v>
      </c>
      <c r="K7" s="56"/>
      <c r="L7" s="56"/>
      <c r="M7" s="56"/>
      <c r="N7" s="56"/>
      <c r="O7" s="57"/>
    </row>
    <row r="8" spans="1:15" ht="12.75">
      <c r="A8" s="6" t="s">
        <v>2</v>
      </c>
      <c r="B8" s="7" t="s">
        <v>0</v>
      </c>
      <c r="C8" s="7" t="s">
        <v>1</v>
      </c>
      <c r="D8" s="7" t="s">
        <v>5</v>
      </c>
      <c r="E8" s="7" t="s">
        <v>6</v>
      </c>
      <c r="F8" s="58" t="s">
        <v>8</v>
      </c>
      <c r="G8" s="59"/>
      <c r="H8" s="30"/>
      <c r="I8" s="6" t="s">
        <v>2</v>
      </c>
      <c r="J8" s="7" t="s">
        <v>0</v>
      </c>
      <c r="K8" s="7" t="s">
        <v>1</v>
      </c>
      <c r="L8" s="7" t="s">
        <v>5</v>
      </c>
      <c r="M8" s="7" t="s">
        <v>6</v>
      </c>
      <c r="N8" s="58" t="s">
        <v>8</v>
      </c>
      <c r="O8" s="59"/>
    </row>
    <row r="9" spans="1:15" ht="12.75" customHeight="1">
      <c r="A9" s="8" t="s">
        <v>3</v>
      </c>
      <c r="B9" s="8" t="s">
        <v>10</v>
      </c>
      <c r="C9" s="8" t="s">
        <v>10</v>
      </c>
      <c r="D9" s="8" t="s">
        <v>10</v>
      </c>
      <c r="E9" s="8" t="s">
        <v>10</v>
      </c>
      <c r="F9" s="60" t="s">
        <v>9</v>
      </c>
      <c r="G9" s="61"/>
      <c r="H9" s="30"/>
      <c r="I9" s="8" t="s">
        <v>3</v>
      </c>
      <c r="J9" s="8" t="s">
        <v>10</v>
      </c>
      <c r="K9" s="8" t="s">
        <v>10</v>
      </c>
      <c r="L9" s="8" t="s">
        <v>10</v>
      </c>
      <c r="M9" s="8" t="s">
        <v>10</v>
      </c>
      <c r="N9" s="60" t="s">
        <v>9</v>
      </c>
      <c r="O9" s="61"/>
    </row>
    <row r="10" spans="1:15" ht="9.75" customHeight="1">
      <c r="A10" s="5"/>
      <c r="B10" s="62" t="s">
        <v>23</v>
      </c>
      <c r="C10" s="63"/>
      <c r="D10" s="64"/>
      <c r="E10" s="5"/>
      <c r="F10" s="37" t="s">
        <v>17</v>
      </c>
      <c r="G10" s="13" t="s">
        <v>16</v>
      </c>
      <c r="H10" s="28"/>
      <c r="I10" s="5"/>
      <c r="J10" s="62" t="s">
        <v>23</v>
      </c>
      <c r="K10" s="63"/>
      <c r="L10" s="64"/>
      <c r="M10" s="5"/>
      <c r="N10" s="37" t="s">
        <v>17</v>
      </c>
      <c r="O10" s="13" t="s">
        <v>16</v>
      </c>
    </row>
    <row r="11" spans="1:15" ht="9.75" customHeight="1">
      <c r="A11" s="5"/>
      <c r="B11" s="65"/>
      <c r="C11" s="66"/>
      <c r="D11" s="67"/>
      <c r="E11" s="5"/>
      <c r="F11" s="37" t="s">
        <v>18</v>
      </c>
      <c r="G11" s="11" t="s">
        <v>15</v>
      </c>
      <c r="H11" s="28"/>
      <c r="I11" s="5"/>
      <c r="J11" s="65"/>
      <c r="K11" s="66"/>
      <c r="L11" s="67"/>
      <c r="M11" s="5"/>
      <c r="N11" s="37" t="s">
        <v>18</v>
      </c>
      <c r="O11" s="11" t="s">
        <v>15</v>
      </c>
    </row>
    <row r="12" spans="1:20" ht="9.75" customHeight="1">
      <c r="A12" s="2"/>
      <c r="B12" s="68"/>
      <c r="C12" s="69"/>
      <c r="D12" s="70"/>
      <c r="E12" s="3"/>
      <c r="F12" s="38" t="s">
        <v>19</v>
      </c>
      <c r="G12" s="12" t="s">
        <v>13</v>
      </c>
      <c r="H12" s="31"/>
      <c r="I12" s="2"/>
      <c r="J12" s="68"/>
      <c r="K12" s="69"/>
      <c r="L12" s="70"/>
      <c r="M12" s="3"/>
      <c r="N12" s="38" t="s">
        <v>19</v>
      </c>
      <c r="O12" s="12" t="s">
        <v>13</v>
      </c>
      <c r="P12" s="23"/>
      <c r="Q12" s="23"/>
      <c r="R12" s="23"/>
      <c r="S12" s="23"/>
      <c r="T12" s="24"/>
    </row>
    <row r="13" spans="1:20" ht="12.75">
      <c r="A13" s="71">
        <f>DATE($K$5,4,1)</f>
        <v>43556</v>
      </c>
      <c r="B13" s="43"/>
      <c r="C13" s="43"/>
      <c r="D13" s="44"/>
      <c r="E13" s="74">
        <f>C13+C14+C15-B13-B14-B15-D13-D14-D15</f>
        <v>0</v>
      </c>
      <c r="F13" s="77"/>
      <c r="G13" s="80"/>
      <c r="H13" s="32"/>
      <c r="I13" s="71">
        <f>A58+1</f>
        <v>43572</v>
      </c>
      <c r="J13" s="43"/>
      <c r="K13" s="43"/>
      <c r="L13" s="44"/>
      <c r="M13" s="74">
        <f>K13+K14+K15-J13-J14-J15-L13-L14-L15</f>
        <v>0</v>
      </c>
      <c r="N13" s="80"/>
      <c r="O13" s="80"/>
      <c r="P13" s="9"/>
      <c r="Q13" s="9"/>
      <c r="R13" s="9"/>
      <c r="S13" s="9"/>
      <c r="T13" s="10"/>
    </row>
    <row r="14" spans="1:20" ht="12.75">
      <c r="A14" s="72"/>
      <c r="B14" s="45"/>
      <c r="C14" s="45"/>
      <c r="D14" s="45"/>
      <c r="E14" s="75"/>
      <c r="F14" s="78"/>
      <c r="G14" s="78"/>
      <c r="H14" s="32"/>
      <c r="I14" s="72"/>
      <c r="J14" s="45"/>
      <c r="K14" s="45"/>
      <c r="L14" s="45"/>
      <c r="M14" s="75"/>
      <c r="N14" s="78"/>
      <c r="O14" s="78"/>
      <c r="P14" s="9"/>
      <c r="Q14" s="9"/>
      <c r="R14" s="9"/>
      <c r="S14" s="9"/>
      <c r="T14" s="9"/>
    </row>
    <row r="15" spans="1:20" ht="12.75">
      <c r="A15" s="73"/>
      <c r="B15" s="46"/>
      <c r="C15" s="46"/>
      <c r="D15" s="46"/>
      <c r="E15" s="76"/>
      <c r="F15" s="79"/>
      <c r="G15" s="79"/>
      <c r="H15" s="33"/>
      <c r="I15" s="73"/>
      <c r="J15" s="46"/>
      <c r="K15" s="46"/>
      <c r="L15" s="46"/>
      <c r="M15" s="76"/>
      <c r="N15" s="79"/>
      <c r="O15" s="79"/>
      <c r="P15" s="9"/>
      <c r="Q15" s="9"/>
      <c r="R15" s="9"/>
      <c r="S15" s="9"/>
      <c r="T15" s="9"/>
    </row>
    <row r="16" spans="1:15" ht="12.75">
      <c r="A16" s="71">
        <f>A13+1</f>
        <v>43557</v>
      </c>
      <c r="B16" s="43"/>
      <c r="C16" s="43"/>
      <c r="D16" s="44"/>
      <c r="E16" s="74">
        <f>C16+C17+C18-B16-B17-B18-D16-D17-D18</f>
        <v>0</v>
      </c>
      <c r="F16" s="77"/>
      <c r="G16" s="80"/>
      <c r="H16" s="26"/>
      <c r="I16" s="71">
        <f>I13+1</f>
        <v>43573</v>
      </c>
      <c r="J16" s="43"/>
      <c r="K16" s="43"/>
      <c r="L16" s="44"/>
      <c r="M16" s="74">
        <f>K16+K17+K18-J16-J17-J18-L16-L17-L18</f>
        <v>0</v>
      </c>
      <c r="N16" s="77"/>
      <c r="O16" s="80"/>
    </row>
    <row r="17" spans="1:15" ht="12.75">
      <c r="A17" s="72"/>
      <c r="B17" s="45"/>
      <c r="C17" s="45"/>
      <c r="D17" s="45"/>
      <c r="E17" s="75"/>
      <c r="F17" s="78"/>
      <c r="G17" s="78"/>
      <c r="H17" s="26"/>
      <c r="I17" s="72"/>
      <c r="J17" s="45"/>
      <c r="K17" s="45"/>
      <c r="L17" s="45"/>
      <c r="M17" s="75"/>
      <c r="N17" s="78"/>
      <c r="O17" s="78"/>
    </row>
    <row r="18" spans="1:15" ht="12.75">
      <c r="A18" s="73"/>
      <c r="B18" s="46"/>
      <c r="C18" s="46"/>
      <c r="D18" s="46"/>
      <c r="E18" s="76"/>
      <c r="F18" s="79"/>
      <c r="G18" s="79"/>
      <c r="H18" s="26"/>
      <c r="I18" s="73"/>
      <c r="J18" s="46"/>
      <c r="K18" s="46"/>
      <c r="L18" s="46"/>
      <c r="M18" s="76"/>
      <c r="N18" s="79"/>
      <c r="O18" s="79"/>
    </row>
    <row r="19" spans="1:15" ht="12.75">
      <c r="A19" s="71">
        <f>A16+1</f>
        <v>43558</v>
      </c>
      <c r="B19" s="43"/>
      <c r="C19" s="43"/>
      <c r="D19" s="44"/>
      <c r="E19" s="74">
        <f>C19+C20+C21-B19-B20-B21-D19-D20-D21</f>
        <v>0</v>
      </c>
      <c r="F19" s="77"/>
      <c r="G19" s="80"/>
      <c r="H19" s="26"/>
      <c r="I19" s="71">
        <f>I16+1</f>
        <v>43574</v>
      </c>
      <c r="J19" s="43"/>
      <c r="K19" s="43"/>
      <c r="L19" s="44"/>
      <c r="M19" s="74">
        <f>K19+K20+K21-J19-J20-J21-L19-L20-L21</f>
        <v>0</v>
      </c>
      <c r="N19" s="80"/>
      <c r="O19" s="80"/>
    </row>
    <row r="20" spans="1:15" ht="12.75">
      <c r="A20" s="72"/>
      <c r="B20" s="45"/>
      <c r="C20" s="45"/>
      <c r="D20" s="45"/>
      <c r="E20" s="75"/>
      <c r="F20" s="78"/>
      <c r="G20" s="78"/>
      <c r="H20" s="26"/>
      <c r="I20" s="72"/>
      <c r="J20" s="45"/>
      <c r="K20" s="45"/>
      <c r="L20" s="45"/>
      <c r="M20" s="75"/>
      <c r="N20" s="78"/>
      <c r="O20" s="78"/>
    </row>
    <row r="21" spans="1:15" ht="12.75">
      <c r="A21" s="73"/>
      <c r="B21" s="46"/>
      <c r="C21" s="46"/>
      <c r="D21" s="46"/>
      <c r="E21" s="76"/>
      <c r="F21" s="79"/>
      <c r="G21" s="79"/>
      <c r="H21" s="26"/>
      <c r="I21" s="73"/>
      <c r="J21" s="46"/>
      <c r="K21" s="46"/>
      <c r="L21" s="46"/>
      <c r="M21" s="76"/>
      <c r="N21" s="79"/>
      <c r="O21" s="79"/>
    </row>
    <row r="22" spans="1:15" ht="12.75">
      <c r="A22" s="71">
        <f>A19+1</f>
        <v>43559</v>
      </c>
      <c r="B22" s="43"/>
      <c r="C22" s="43"/>
      <c r="D22" s="44"/>
      <c r="E22" s="74">
        <f>C22+C23+C24-B22-B23-B24-D22-D23-D24</f>
        <v>0</v>
      </c>
      <c r="F22" s="77"/>
      <c r="G22" s="80"/>
      <c r="H22" s="26"/>
      <c r="I22" s="71">
        <f>I19+1</f>
        <v>43575</v>
      </c>
      <c r="J22" s="43"/>
      <c r="K22" s="43"/>
      <c r="L22" s="44"/>
      <c r="M22" s="74">
        <f>K22+K23+K24-J22-J23-J24-L22-L23-L24</f>
        <v>0</v>
      </c>
      <c r="N22" s="80"/>
      <c r="O22" s="80"/>
    </row>
    <row r="23" spans="1:15" ht="12.75">
      <c r="A23" s="81"/>
      <c r="B23" s="45"/>
      <c r="C23" s="45"/>
      <c r="D23" s="45"/>
      <c r="E23" s="83"/>
      <c r="F23" s="85"/>
      <c r="G23" s="87"/>
      <c r="H23" s="26"/>
      <c r="I23" s="72"/>
      <c r="J23" s="45"/>
      <c r="K23" s="45"/>
      <c r="L23" s="45"/>
      <c r="M23" s="75"/>
      <c r="N23" s="78"/>
      <c r="O23" s="78"/>
    </row>
    <row r="24" spans="1:15" ht="12.75">
      <c r="A24" s="82"/>
      <c r="B24" s="46"/>
      <c r="C24" s="46"/>
      <c r="D24" s="46"/>
      <c r="E24" s="84"/>
      <c r="F24" s="86"/>
      <c r="G24" s="88"/>
      <c r="H24" s="26"/>
      <c r="I24" s="73"/>
      <c r="J24" s="46"/>
      <c r="K24" s="46"/>
      <c r="L24" s="46"/>
      <c r="M24" s="76"/>
      <c r="N24" s="79"/>
      <c r="O24" s="79"/>
    </row>
    <row r="25" spans="1:15" ht="12.75">
      <c r="A25" s="71">
        <f>A22+1</f>
        <v>43560</v>
      </c>
      <c r="B25" s="43"/>
      <c r="C25" s="43"/>
      <c r="D25" s="44"/>
      <c r="E25" s="74">
        <f>C25+C26+C27-B25-B26-B27-D25-D26-D27</f>
        <v>0</v>
      </c>
      <c r="F25" s="80"/>
      <c r="G25" s="80"/>
      <c r="H25" s="26"/>
      <c r="I25" s="71">
        <f>I22+1</f>
        <v>43576</v>
      </c>
      <c r="J25" s="43"/>
      <c r="K25" s="43"/>
      <c r="L25" s="44"/>
      <c r="M25" s="74">
        <f>K25+K26+K27-J25-J26-J27-L25-L26-L27</f>
        <v>0</v>
      </c>
      <c r="N25" s="77"/>
      <c r="O25" s="80"/>
    </row>
    <row r="26" spans="1:15" ht="12.75">
      <c r="A26" s="81"/>
      <c r="B26" s="45"/>
      <c r="C26" s="45"/>
      <c r="D26" s="45"/>
      <c r="E26" s="83"/>
      <c r="F26" s="87"/>
      <c r="G26" s="87"/>
      <c r="H26" s="26"/>
      <c r="I26" s="72"/>
      <c r="J26" s="45"/>
      <c r="K26" s="45"/>
      <c r="L26" s="45"/>
      <c r="M26" s="75"/>
      <c r="N26" s="78"/>
      <c r="O26" s="78"/>
    </row>
    <row r="27" spans="1:15" ht="12.75">
      <c r="A27" s="82"/>
      <c r="B27" s="46"/>
      <c r="C27" s="46"/>
      <c r="D27" s="46"/>
      <c r="E27" s="84"/>
      <c r="F27" s="88"/>
      <c r="G27" s="88"/>
      <c r="H27" s="26"/>
      <c r="I27" s="73"/>
      <c r="J27" s="46"/>
      <c r="K27" s="46"/>
      <c r="L27" s="46"/>
      <c r="M27" s="76"/>
      <c r="N27" s="79"/>
      <c r="O27" s="79"/>
    </row>
    <row r="28" spans="1:15" ht="12.75">
      <c r="A28" s="71">
        <f>A25+1</f>
        <v>43561</v>
      </c>
      <c r="B28" s="43"/>
      <c r="C28" s="43"/>
      <c r="D28" s="44"/>
      <c r="E28" s="74">
        <f>C28+C29+C30-B28-B29-B30-D28-D29-D30</f>
        <v>0</v>
      </c>
      <c r="F28" s="80"/>
      <c r="G28" s="80"/>
      <c r="H28" s="26"/>
      <c r="I28" s="71">
        <f>I25+1</f>
        <v>43577</v>
      </c>
      <c r="J28" s="43"/>
      <c r="K28" s="43"/>
      <c r="L28" s="44"/>
      <c r="M28" s="74">
        <f>K28+K29+K30-J28-J29-J30-L28-L29-L30</f>
        <v>0</v>
      </c>
      <c r="N28" s="77"/>
      <c r="O28" s="80"/>
    </row>
    <row r="29" spans="1:15" ht="12.75">
      <c r="A29" s="81"/>
      <c r="B29" s="45"/>
      <c r="C29" s="45"/>
      <c r="D29" s="45"/>
      <c r="E29" s="83"/>
      <c r="F29" s="87"/>
      <c r="G29" s="87"/>
      <c r="H29" s="26"/>
      <c r="I29" s="72"/>
      <c r="J29" s="45"/>
      <c r="K29" s="45"/>
      <c r="L29" s="45"/>
      <c r="M29" s="75"/>
      <c r="N29" s="78"/>
      <c r="O29" s="78"/>
    </row>
    <row r="30" spans="1:15" ht="12.75">
      <c r="A30" s="82"/>
      <c r="B30" s="46"/>
      <c r="C30" s="46"/>
      <c r="D30" s="46"/>
      <c r="E30" s="84"/>
      <c r="F30" s="88"/>
      <c r="G30" s="88"/>
      <c r="H30" s="26"/>
      <c r="I30" s="73"/>
      <c r="J30" s="46"/>
      <c r="K30" s="46"/>
      <c r="L30" s="46"/>
      <c r="M30" s="76"/>
      <c r="N30" s="79"/>
      <c r="O30" s="79"/>
    </row>
    <row r="31" spans="1:15" ht="12.75">
      <c r="A31" s="71">
        <f>A28+1</f>
        <v>43562</v>
      </c>
      <c r="B31" s="43"/>
      <c r="C31" s="43"/>
      <c r="D31" s="44"/>
      <c r="E31" s="74">
        <f>C31+C32+C33-B31-B32-B33-D31-D32-D33</f>
        <v>0</v>
      </c>
      <c r="F31" s="77"/>
      <c r="G31" s="80"/>
      <c r="H31" s="26"/>
      <c r="I31" s="71">
        <f>I28+1</f>
        <v>43578</v>
      </c>
      <c r="J31" s="43"/>
      <c r="K31" s="43"/>
      <c r="L31" s="44"/>
      <c r="M31" s="74">
        <f>K31+K32+K33-J31-J32-J33-L31-L32-L33</f>
        <v>0</v>
      </c>
      <c r="N31" s="80"/>
      <c r="O31" s="80"/>
    </row>
    <row r="32" spans="1:15" ht="12.75">
      <c r="A32" s="81"/>
      <c r="B32" s="45"/>
      <c r="C32" s="45"/>
      <c r="D32" s="45"/>
      <c r="E32" s="83"/>
      <c r="F32" s="85"/>
      <c r="G32" s="87"/>
      <c r="H32" s="26"/>
      <c r="I32" s="72"/>
      <c r="J32" s="45"/>
      <c r="K32" s="45"/>
      <c r="L32" s="45"/>
      <c r="M32" s="75"/>
      <c r="N32" s="78"/>
      <c r="O32" s="78"/>
    </row>
    <row r="33" spans="1:15" ht="12.75">
      <c r="A33" s="82"/>
      <c r="B33" s="46"/>
      <c r="C33" s="46"/>
      <c r="D33" s="46"/>
      <c r="E33" s="84"/>
      <c r="F33" s="86"/>
      <c r="G33" s="88"/>
      <c r="H33" s="26"/>
      <c r="I33" s="73"/>
      <c r="J33" s="46"/>
      <c r="K33" s="46"/>
      <c r="L33" s="46"/>
      <c r="M33" s="76"/>
      <c r="N33" s="79"/>
      <c r="O33" s="79"/>
    </row>
    <row r="34" spans="1:15" ht="12.75">
      <c r="A34" s="71">
        <f>A31+1</f>
        <v>43563</v>
      </c>
      <c r="B34" s="43"/>
      <c r="C34" s="43"/>
      <c r="D34" s="44"/>
      <c r="E34" s="74">
        <f>C34+C35+C36-B34-B35-B36-D34-D35-D36</f>
        <v>0</v>
      </c>
      <c r="F34" s="77"/>
      <c r="G34" s="80"/>
      <c r="H34" s="26"/>
      <c r="I34" s="71">
        <f>I31+1</f>
        <v>43579</v>
      </c>
      <c r="J34" s="43"/>
      <c r="K34" s="43"/>
      <c r="L34" s="44"/>
      <c r="M34" s="112">
        <f>K34+K35+K36-J34-J35-J36-L34-L35-L36</f>
        <v>0</v>
      </c>
      <c r="N34" s="80"/>
      <c r="O34" s="80"/>
    </row>
    <row r="35" spans="1:15" ht="12.75">
      <c r="A35" s="81"/>
      <c r="B35" s="45"/>
      <c r="C35" s="45"/>
      <c r="D35" s="45"/>
      <c r="E35" s="83"/>
      <c r="F35" s="85"/>
      <c r="G35" s="87"/>
      <c r="H35" s="26"/>
      <c r="I35" s="72"/>
      <c r="J35" s="45"/>
      <c r="K35" s="45"/>
      <c r="L35" s="45"/>
      <c r="M35" s="108"/>
      <c r="N35" s="78"/>
      <c r="O35" s="78"/>
    </row>
    <row r="36" spans="1:15" ht="12.75">
      <c r="A36" s="82"/>
      <c r="B36" s="46"/>
      <c r="C36" s="46"/>
      <c r="D36" s="46"/>
      <c r="E36" s="84"/>
      <c r="F36" s="86"/>
      <c r="G36" s="88"/>
      <c r="H36" s="26"/>
      <c r="I36" s="73"/>
      <c r="J36" s="46"/>
      <c r="K36" s="46"/>
      <c r="L36" s="46"/>
      <c r="M36" s="109"/>
      <c r="N36" s="79"/>
      <c r="O36" s="79"/>
    </row>
    <row r="37" spans="1:15" ht="12.75">
      <c r="A37" s="71">
        <f>A34+1</f>
        <v>43564</v>
      </c>
      <c r="B37" s="43"/>
      <c r="C37" s="43"/>
      <c r="D37" s="44"/>
      <c r="E37" s="74">
        <f>C37+C38+C39-B37-B38-B39-D37-D38-D39</f>
        <v>0</v>
      </c>
      <c r="F37" s="80"/>
      <c r="G37" s="80"/>
      <c r="H37" s="26"/>
      <c r="I37" s="71">
        <f>I34+1</f>
        <v>43580</v>
      </c>
      <c r="J37" s="43"/>
      <c r="K37" s="43"/>
      <c r="L37" s="44"/>
      <c r="M37" s="74">
        <f>K37+K38+K39-J37-J38-J39-L37-L38-L39</f>
        <v>0</v>
      </c>
      <c r="N37" s="77"/>
      <c r="O37" s="80"/>
    </row>
    <row r="38" spans="1:15" ht="12.75">
      <c r="A38" s="81"/>
      <c r="B38" s="45"/>
      <c r="C38" s="45"/>
      <c r="D38" s="45"/>
      <c r="E38" s="83"/>
      <c r="F38" s="87"/>
      <c r="G38" s="87"/>
      <c r="H38" s="26"/>
      <c r="I38" s="72"/>
      <c r="J38" s="45"/>
      <c r="K38" s="45"/>
      <c r="L38" s="45"/>
      <c r="M38" s="75"/>
      <c r="N38" s="78"/>
      <c r="O38" s="78"/>
    </row>
    <row r="39" spans="1:15" ht="12.75">
      <c r="A39" s="82"/>
      <c r="B39" s="46"/>
      <c r="C39" s="46"/>
      <c r="D39" s="46"/>
      <c r="E39" s="84"/>
      <c r="F39" s="88"/>
      <c r="G39" s="88"/>
      <c r="H39" s="26"/>
      <c r="I39" s="73"/>
      <c r="J39" s="46"/>
      <c r="K39" s="46"/>
      <c r="L39" s="46"/>
      <c r="M39" s="76"/>
      <c r="N39" s="79"/>
      <c r="O39" s="79"/>
    </row>
    <row r="40" spans="1:15" ht="12.75">
      <c r="A40" s="71">
        <f>A37+1</f>
        <v>43565</v>
      </c>
      <c r="B40" s="43"/>
      <c r="C40" s="43"/>
      <c r="D40" s="44"/>
      <c r="E40" s="74">
        <f>C40+C41+C42-B40-B41-B42-D40-D41-D42</f>
        <v>0</v>
      </c>
      <c r="F40" s="80"/>
      <c r="G40" s="80"/>
      <c r="H40" s="26"/>
      <c r="I40" s="71">
        <f>I37+1</f>
        <v>43581</v>
      </c>
      <c r="J40" s="43"/>
      <c r="K40" s="43"/>
      <c r="L40" s="44"/>
      <c r="M40" s="74">
        <f>K40+K41+K42-J40-J41-J42-L40-L41-L42</f>
        <v>0</v>
      </c>
      <c r="N40" s="80"/>
      <c r="O40" s="80"/>
    </row>
    <row r="41" spans="1:15" ht="12.75">
      <c r="A41" s="81"/>
      <c r="B41" s="45"/>
      <c r="C41" s="45"/>
      <c r="D41" s="45"/>
      <c r="E41" s="83"/>
      <c r="F41" s="87"/>
      <c r="G41" s="87"/>
      <c r="H41" s="26"/>
      <c r="I41" s="72"/>
      <c r="J41" s="45"/>
      <c r="K41" s="45"/>
      <c r="L41" s="45"/>
      <c r="M41" s="75"/>
      <c r="N41" s="78"/>
      <c r="O41" s="78"/>
    </row>
    <row r="42" spans="1:15" ht="12.75">
      <c r="A42" s="82"/>
      <c r="B42" s="46"/>
      <c r="C42" s="46"/>
      <c r="D42" s="46"/>
      <c r="E42" s="84"/>
      <c r="F42" s="88"/>
      <c r="G42" s="88"/>
      <c r="H42" s="26"/>
      <c r="I42" s="73"/>
      <c r="J42" s="46"/>
      <c r="K42" s="46"/>
      <c r="L42" s="46"/>
      <c r="M42" s="76"/>
      <c r="N42" s="79"/>
      <c r="O42" s="79"/>
    </row>
    <row r="43" spans="1:15" ht="12.75">
      <c r="A43" s="71">
        <f>A40+1</f>
        <v>43566</v>
      </c>
      <c r="B43" s="43"/>
      <c r="C43" s="43"/>
      <c r="D43" s="44"/>
      <c r="E43" s="74">
        <f>C43+C44+C45-B43-B44-B45-D43-D44-D45</f>
        <v>0</v>
      </c>
      <c r="F43" s="77"/>
      <c r="G43" s="80"/>
      <c r="H43" s="26"/>
      <c r="I43" s="71">
        <f>I40+1</f>
        <v>43582</v>
      </c>
      <c r="J43" s="43"/>
      <c r="K43" s="43"/>
      <c r="L43" s="44"/>
      <c r="M43" s="74">
        <f>K43+K44+K45-J43-J44-J45-L43-L44-L45</f>
        <v>0</v>
      </c>
      <c r="N43" s="80"/>
      <c r="O43" s="80"/>
    </row>
    <row r="44" spans="1:15" ht="12.75">
      <c r="A44" s="81"/>
      <c r="B44" s="45"/>
      <c r="C44" s="45"/>
      <c r="D44" s="45"/>
      <c r="E44" s="83"/>
      <c r="F44" s="85"/>
      <c r="G44" s="87"/>
      <c r="H44" s="26"/>
      <c r="I44" s="72"/>
      <c r="J44" s="45"/>
      <c r="K44" s="45"/>
      <c r="L44" s="45"/>
      <c r="M44" s="75"/>
      <c r="N44" s="78"/>
      <c r="O44" s="78"/>
    </row>
    <row r="45" spans="1:15" ht="12.75">
      <c r="A45" s="82"/>
      <c r="B45" s="46"/>
      <c r="C45" s="46"/>
      <c r="D45" s="46"/>
      <c r="E45" s="84"/>
      <c r="F45" s="86"/>
      <c r="G45" s="88"/>
      <c r="H45" s="26"/>
      <c r="I45" s="73"/>
      <c r="J45" s="46"/>
      <c r="K45" s="46"/>
      <c r="L45" s="46"/>
      <c r="M45" s="76"/>
      <c r="N45" s="79"/>
      <c r="O45" s="79"/>
    </row>
    <row r="46" spans="1:15" ht="12.75">
      <c r="A46" s="71">
        <f>A43+1</f>
        <v>43567</v>
      </c>
      <c r="B46" s="43"/>
      <c r="C46" s="43"/>
      <c r="D46" s="44"/>
      <c r="E46" s="74">
        <f>C46+C47+C48-B46-B47-B48-D46-D47-D48</f>
        <v>0</v>
      </c>
      <c r="F46" s="80"/>
      <c r="G46" s="80"/>
      <c r="H46" s="26"/>
      <c r="I46" s="71">
        <f>I43+1</f>
        <v>43583</v>
      </c>
      <c r="J46" s="43"/>
      <c r="K46" s="43"/>
      <c r="L46" s="44"/>
      <c r="M46" s="74">
        <f>K46+K47+K48-J46-J47-J48-L46-L47-L48</f>
        <v>0</v>
      </c>
      <c r="N46" s="77"/>
      <c r="O46" s="80"/>
    </row>
    <row r="47" spans="1:15" ht="12.75">
      <c r="A47" s="81"/>
      <c r="B47" s="45"/>
      <c r="C47" s="45"/>
      <c r="D47" s="45"/>
      <c r="E47" s="83"/>
      <c r="F47" s="87"/>
      <c r="G47" s="87"/>
      <c r="H47" s="26"/>
      <c r="I47" s="72"/>
      <c r="J47" s="45"/>
      <c r="K47" s="45"/>
      <c r="L47" s="45"/>
      <c r="M47" s="75"/>
      <c r="N47" s="78"/>
      <c r="O47" s="78"/>
    </row>
    <row r="48" spans="1:15" ht="12.75">
      <c r="A48" s="82"/>
      <c r="B48" s="46"/>
      <c r="C48" s="46"/>
      <c r="D48" s="46"/>
      <c r="E48" s="84"/>
      <c r="F48" s="88"/>
      <c r="G48" s="88"/>
      <c r="H48" s="26"/>
      <c r="I48" s="73"/>
      <c r="J48" s="46"/>
      <c r="K48" s="46"/>
      <c r="L48" s="46"/>
      <c r="M48" s="76"/>
      <c r="N48" s="79"/>
      <c r="O48" s="79"/>
    </row>
    <row r="49" spans="1:15" ht="12.75">
      <c r="A49" s="71">
        <f>A46+1</f>
        <v>43568</v>
      </c>
      <c r="B49" s="43"/>
      <c r="C49" s="43"/>
      <c r="D49" s="44"/>
      <c r="E49" s="74">
        <f>C49+C50+C51-B49-B50-B51-D49-D50-D51</f>
        <v>0</v>
      </c>
      <c r="F49" s="80"/>
      <c r="G49" s="80"/>
      <c r="H49" s="26"/>
      <c r="I49" s="71">
        <f>I46+1</f>
        <v>43584</v>
      </c>
      <c r="J49" s="43"/>
      <c r="K49" s="43"/>
      <c r="L49" s="44"/>
      <c r="M49" s="74">
        <f>K49+K50+K51-J49-J50-J51-L49-L50-L51</f>
        <v>0</v>
      </c>
      <c r="N49" s="77"/>
      <c r="O49" s="80"/>
    </row>
    <row r="50" spans="1:15" ht="12.75">
      <c r="A50" s="81"/>
      <c r="B50" s="45"/>
      <c r="C50" s="45"/>
      <c r="D50" s="45"/>
      <c r="E50" s="83"/>
      <c r="F50" s="87"/>
      <c r="G50" s="87"/>
      <c r="H50" s="26"/>
      <c r="I50" s="72"/>
      <c r="J50" s="45"/>
      <c r="K50" s="45"/>
      <c r="L50" s="45"/>
      <c r="M50" s="75"/>
      <c r="N50" s="78"/>
      <c r="O50" s="78"/>
    </row>
    <row r="51" spans="1:15" ht="12.75">
      <c r="A51" s="82"/>
      <c r="B51" s="46"/>
      <c r="C51" s="46"/>
      <c r="D51" s="46"/>
      <c r="E51" s="84"/>
      <c r="F51" s="88"/>
      <c r="G51" s="88"/>
      <c r="H51" s="26"/>
      <c r="I51" s="73"/>
      <c r="J51" s="46"/>
      <c r="K51" s="46"/>
      <c r="L51" s="46"/>
      <c r="M51" s="76"/>
      <c r="N51" s="79"/>
      <c r="O51" s="79"/>
    </row>
    <row r="52" spans="1:15" ht="12.75">
      <c r="A52" s="71">
        <f>A49+1</f>
        <v>43569</v>
      </c>
      <c r="B52" s="43"/>
      <c r="C52" s="43"/>
      <c r="D52" s="44"/>
      <c r="E52" s="74">
        <f>C52+C53+C54-B52-B53-B54-D52-D53-D54</f>
        <v>0</v>
      </c>
      <c r="F52" s="77"/>
      <c r="G52" s="80"/>
      <c r="H52" s="26"/>
      <c r="I52" s="71">
        <f>I49+1</f>
        <v>43585</v>
      </c>
      <c r="J52" s="43"/>
      <c r="K52" s="43"/>
      <c r="L52" s="44"/>
      <c r="M52" s="74">
        <f>K52+K53+K54-J52-J53-J54-L52-L53-L54</f>
        <v>0</v>
      </c>
      <c r="N52" s="80"/>
      <c r="O52" s="80"/>
    </row>
    <row r="53" spans="1:15" ht="12.75">
      <c r="A53" s="81"/>
      <c r="B53" s="45"/>
      <c r="C53" s="45"/>
      <c r="D53" s="45"/>
      <c r="E53" s="83"/>
      <c r="F53" s="85"/>
      <c r="G53" s="87"/>
      <c r="H53" s="26"/>
      <c r="I53" s="72"/>
      <c r="J53" s="45"/>
      <c r="K53" s="45"/>
      <c r="L53" s="45"/>
      <c r="M53" s="75"/>
      <c r="N53" s="78"/>
      <c r="O53" s="78"/>
    </row>
    <row r="54" spans="1:15" ht="12.75">
      <c r="A54" s="82"/>
      <c r="B54" s="46"/>
      <c r="C54" s="46"/>
      <c r="D54" s="46"/>
      <c r="E54" s="84"/>
      <c r="F54" s="86"/>
      <c r="G54" s="88"/>
      <c r="H54" s="26"/>
      <c r="I54" s="73"/>
      <c r="J54" s="46"/>
      <c r="K54" s="46"/>
      <c r="L54" s="46"/>
      <c r="M54" s="76"/>
      <c r="N54" s="79"/>
      <c r="O54" s="79"/>
    </row>
    <row r="55" spans="1:15" ht="12.75">
      <c r="A55" s="71">
        <f>A52+1</f>
        <v>43570</v>
      </c>
      <c r="B55" s="43"/>
      <c r="C55" s="43"/>
      <c r="D55" s="44"/>
      <c r="E55" s="74">
        <f>C55+C56+C57-B55-B56-B57-D55-D56-D57</f>
        <v>0</v>
      </c>
      <c r="F55" s="77"/>
      <c r="G55" s="80"/>
      <c r="H55" s="32"/>
      <c r="I55" s="71"/>
      <c r="J55" s="43"/>
      <c r="K55" s="43"/>
      <c r="L55" s="44"/>
      <c r="M55" s="74"/>
      <c r="N55" s="80"/>
      <c r="O55" s="80"/>
    </row>
    <row r="56" spans="1:15" ht="12.75">
      <c r="A56" s="81"/>
      <c r="B56" s="45"/>
      <c r="C56" s="45"/>
      <c r="D56" s="45"/>
      <c r="E56" s="83"/>
      <c r="F56" s="85"/>
      <c r="G56" s="87"/>
      <c r="H56" s="32"/>
      <c r="I56" s="72"/>
      <c r="J56" s="45"/>
      <c r="K56" s="45"/>
      <c r="L56" s="45"/>
      <c r="M56" s="75"/>
      <c r="N56" s="78"/>
      <c r="O56" s="78"/>
    </row>
    <row r="57" spans="1:15" ht="12.75">
      <c r="A57" s="82"/>
      <c r="B57" s="46"/>
      <c r="C57" s="46"/>
      <c r="D57" s="46"/>
      <c r="E57" s="84"/>
      <c r="F57" s="86"/>
      <c r="G57" s="88"/>
      <c r="H57" s="33"/>
      <c r="I57" s="73"/>
      <c r="J57" s="46"/>
      <c r="K57" s="46"/>
      <c r="L57" s="46"/>
      <c r="M57" s="76"/>
      <c r="N57" s="79"/>
      <c r="O57" s="79"/>
    </row>
    <row r="58" spans="1:15" ht="12.75">
      <c r="A58" s="71">
        <f>A55+1</f>
        <v>43571</v>
      </c>
      <c r="B58" s="43"/>
      <c r="C58" s="43"/>
      <c r="D58" s="44"/>
      <c r="E58" s="74">
        <f>C58+C59+C60-B58-B59-B60-D58-D59-D60</f>
        <v>0</v>
      </c>
      <c r="F58" s="80"/>
      <c r="G58" s="80"/>
      <c r="H58" s="26"/>
      <c r="I58" s="15" t="s">
        <v>4</v>
      </c>
      <c r="J58" s="1"/>
      <c r="K58" s="14"/>
      <c r="L58" s="16"/>
      <c r="M58" s="39">
        <f>E13+E16+E19+E22+E25+E28+E31+E34+E37+E40+E43+E46+E49+E52+E55+E58+M13+M16+M19+M22+M25+M28+M31+M34+M37+M40+M43+M46+M49+M52+M55</f>
        <v>0</v>
      </c>
      <c r="N58" s="17"/>
      <c r="O58" s="39">
        <f>G13+G16+G19+G22+G25+G28+G31+G34+G37+G40+G43+G46+G49+G52+G55+G58+O13+O16+O19+O22+O25+O28+O31+O34+O37+O40+O43+O46+O49+O52+O55</f>
        <v>0</v>
      </c>
    </row>
    <row r="59" spans="1:15" ht="13.5" thickBot="1">
      <c r="A59" s="81"/>
      <c r="B59" s="45"/>
      <c r="C59" s="45"/>
      <c r="D59" s="45"/>
      <c r="E59" s="83"/>
      <c r="F59" s="87"/>
      <c r="G59" s="87"/>
      <c r="H59" s="26"/>
      <c r="I59" s="18" t="s">
        <v>20</v>
      </c>
      <c r="J59" s="19"/>
      <c r="K59" s="20"/>
      <c r="L59" s="21"/>
      <c r="M59" s="89">
        <f>M58+O58</f>
        <v>0</v>
      </c>
      <c r="N59" s="90"/>
      <c r="O59" s="91"/>
    </row>
    <row r="60" spans="1:15" ht="13.5" thickTop="1">
      <c r="A60" s="82"/>
      <c r="B60" s="46"/>
      <c r="C60" s="46"/>
      <c r="D60" s="46"/>
      <c r="E60" s="84"/>
      <c r="F60" s="88"/>
      <c r="G60" s="88"/>
      <c r="H60" s="26"/>
      <c r="I60" s="34"/>
      <c r="J60" s="35"/>
      <c r="K60" s="92"/>
      <c r="L60" s="93"/>
      <c r="M60" s="35"/>
      <c r="N60" s="35"/>
      <c r="O60" s="36"/>
    </row>
    <row r="62" spans="1:15" ht="12.75">
      <c r="A62" s="94" t="s">
        <v>36</v>
      </c>
      <c r="B62" s="95"/>
      <c r="C62" s="96"/>
      <c r="D62" s="94" t="s">
        <v>37</v>
      </c>
      <c r="E62" s="95"/>
      <c r="F62" s="95"/>
      <c r="G62" s="96"/>
      <c r="H62" s="41"/>
      <c r="I62" s="94" t="s">
        <v>38</v>
      </c>
      <c r="J62" s="95"/>
      <c r="K62" s="96"/>
      <c r="L62" s="94" t="s">
        <v>39</v>
      </c>
      <c r="M62" s="95"/>
      <c r="N62" s="95"/>
      <c r="O62" s="96"/>
    </row>
    <row r="63" spans="1:15" ht="12.75">
      <c r="A63" s="97"/>
      <c r="B63" s="98"/>
      <c r="C63" s="99"/>
      <c r="D63" s="100">
        <f>M59</f>
        <v>0</v>
      </c>
      <c r="E63" s="101"/>
      <c r="F63" s="101"/>
      <c r="G63" s="102"/>
      <c r="I63" s="100">
        <f>IF(Verprobung!B5&lt;0,TEXT(0-Verprobung!B5,"- [hh]:mm"),Verprobung!B5)</f>
        <v>0</v>
      </c>
      <c r="J63" s="101"/>
      <c r="K63" s="102"/>
      <c r="L63" s="100">
        <f>IF(Verprobung!C5&lt;0,TEXT(0-Verprobung!C5,"- [hh]:mm"),Verprobung!C5)</f>
        <v>0</v>
      </c>
      <c r="M63" s="101"/>
      <c r="N63" s="101"/>
      <c r="O63" s="102"/>
    </row>
    <row r="73" spans="16:17" ht="12.75">
      <c r="P73" s="22"/>
      <c r="Q73" s="23"/>
    </row>
  </sheetData>
  <sheetProtection password="CC94" sheet="1" selectLockedCells="1"/>
  <mergeCells count="147">
    <mergeCell ref="A63:C63"/>
    <mergeCell ref="D63:G63"/>
    <mergeCell ref="I63:K63"/>
    <mergeCell ref="L63:O63"/>
    <mergeCell ref="A55:A57"/>
    <mergeCell ref="E55:E57"/>
    <mergeCell ref="A62:C62"/>
    <mergeCell ref="D62:G62"/>
    <mergeCell ref="I62:K62"/>
    <mergeCell ref="L62:O62"/>
    <mergeCell ref="A58:A60"/>
    <mergeCell ref="E58:E60"/>
    <mergeCell ref="F58:F60"/>
    <mergeCell ref="G58:G60"/>
    <mergeCell ref="M59:O59"/>
    <mergeCell ref="K60:L60"/>
    <mergeCell ref="F55:F57"/>
    <mergeCell ref="G55:G57"/>
    <mergeCell ref="I55:I57"/>
    <mergeCell ref="M55:M57"/>
    <mergeCell ref="N49:N51"/>
    <mergeCell ref="O49:O51"/>
    <mergeCell ref="N52:N54"/>
    <mergeCell ref="O52:O54"/>
    <mergeCell ref="N55:N57"/>
    <mergeCell ref="O55:O57"/>
    <mergeCell ref="A52:A54"/>
    <mergeCell ref="E52:E54"/>
    <mergeCell ref="F52:F54"/>
    <mergeCell ref="G52:G54"/>
    <mergeCell ref="I52:I54"/>
    <mergeCell ref="M52:M54"/>
    <mergeCell ref="A49:A51"/>
    <mergeCell ref="E49:E51"/>
    <mergeCell ref="F49:F51"/>
    <mergeCell ref="G49:G51"/>
    <mergeCell ref="I49:I51"/>
    <mergeCell ref="M49:M51"/>
    <mergeCell ref="N43:N45"/>
    <mergeCell ref="O43:O45"/>
    <mergeCell ref="A46:A48"/>
    <mergeCell ref="E46:E48"/>
    <mergeCell ref="F46:F48"/>
    <mergeCell ref="G46:G48"/>
    <mergeCell ref="I46:I48"/>
    <mergeCell ref="M46:M48"/>
    <mergeCell ref="N46:N48"/>
    <mergeCell ref="O46:O48"/>
    <mergeCell ref="A43:A45"/>
    <mergeCell ref="E43:E45"/>
    <mergeCell ref="F43:F45"/>
    <mergeCell ref="G43:G45"/>
    <mergeCell ref="I43:I45"/>
    <mergeCell ref="M43:M45"/>
    <mergeCell ref="N37:N39"/>
    <mergeCell ref="O37:O39"/>
    <mergeCell ref="A40:A42"/>
    <mergeCell ref="E40:E42"/>
    <mergeCell ref="F40:F42"/>
    <mergeCell ref="G40:G42"/>
    <mergeCell ref="I40:I42"/>
    <mergeCell ref="M40:M42"/>
    <mergeCell ref="N40:N42"/>
    <mergeCell ref="O40:O42"/>
    <mergeCell ref="A37:A39"/>
    <mergeCell ref="E37:E39"/>
    <mergeCell ref="F37:F39"/>
    <mergeCell ref="G37:G39"/>
    <mergeCell ref="I37:I39"/>
    <mergeCell ref="M37:M39"/>
    <mergeCell ref="N31:N33"/>
    <mergeCell ref="O31:O33"/>
    <mergeCell ref="A34:A36"/>
    <mergeCell ref="E34:E36"/>
    <mergeCell ref="F34:F36"/>
    <mergeCell ref="G34:G36"/>
    <mergeCell ref="I34:I36"/>
    <mergeCell ref="M34:M36"/>
    <mergeCell ref="N34:N36"/>
    <mergeCell ref="O34:O36"/>
    <mergeCell ref="A31:A33"/>
    <mergeCell ref="E31:E33"/>
    <mergeCell ref="F31:F33"/>
    <mergeCell ref="G31:G33"/>
    <mergeCell ref="I31:I33"/>
    <mergeCell ref="M31:M33"/>
    <mergeCell ref="N25:N27"/>
    <mergeCell ref="O25:O27"/>
    <mergeCell ref="A28:A30"/>
    <mergeCell ref="E28:E30"/>
    <mergeCell ref="F28:F30"/>
    <mergeCell ref="G28:G30"/>
    <mergeCell ref="I28:I30"/>
    <mergeCell ref="M28:M30"/>
    <mergeCell ref="N28:N30"/>
    <mergeCell ref="O28:O30"/>
    <mergeCell ref="A25:A27"/>
    <mergeCell ref="E25:E27"/>
    <mergeCell ref="F25:F27"/>
    <mergeCell ref="G25:G27"/>
    <mergeCell ref="I25:I27"/>
    <mergeCell ref="M25:M27"/>
    <mergeCell ref="N19:N21"/>
    <mergeCell ref="O19:O21"/>
    <mergeCell ref="A22:A24"/>
    <mergeCell ref="E22:E24"/>
    <mergeCell ref="F22:F24"/>
    <mergeCell ref="G22:G24"/>
    <mergeCell ref="I22:I24"/>
    <mergeCell ref="M22:M24"/>
    <mergeCell ref="N22:N24"/>
    <mergeCell ref="O22:O24"/>
    <mergeCell ref="A19:A21"/>
    <mergeCell ref="E19:E21"/>
    <mergeCell ref="F19:F21"/>
    <mergeCell ref="G19:G21"/>
    <mergeCell ref="I19:I21"/>
    <mergeCell ref="M19:M21"/>
    <mergeCell ref="N13:N15"/>
    <mergeCell ref="O13:O15"/>
    <mergeCell ref="A16:A18"/>
    <mergeCell ref="E16:E18"/>
    <mergeCell ref="F16:F18"/>
    <mergeCell ref="G16:G18"/>
    <mergeCell ref="I16:I18"/>
    <mergeCell ref="M16:M18"/>
    <mergeCell ref="N16:N18"/>
    <mergeCell ref="O16:O18"/>
    <mergeCell ref="A13:A15"/>
    <mergeCell ref="E13:E15"/>
    <mergeCell ref="F13:F15"/>
    <mergeCell ref="G13:G15"/>
    <mergeCell ref="I13:I15"/>
    <mergeCell ref="M13:M15"/>
    <mergeCell ref="F8:G8"/>
    <mergeCell ref="N8:O8"/>
    <mergeCell ref="F9:G9"/>
    <mergeCell ref="N9:O9"/>
    <mergeCell ref="B10:D12"/>
    <mergeCell ref="J10:L12"/>
    <mergeCell ref="A1:O1"/>
    <mergeCell ref="C3:F3"/>
    <mergeCell ref="K3:M3"/>
    <mergeCell ref="C5:F5"/>
    <mergeCell ref="K5:M5"/>
    <mergeCell ref="B7:G7"/>
    <mergeCell ref="J7:O7"/>
  </mergeCells>
  <conditionalFormatting sqref="L63">
    <cfRule type="cellIs" priority="32" dxfId="35" operator="lessThan" stopIfTrue="1">
      <formula>0</formula>
    </cfRule>
  </conditionalFormatting>
  <conditionalFormatting sqref="A13:G15">
    <cfRule type="expression" priority="31" dxfId="0" stopIfTrue="1">
      <formula>WEEKDAY($A$13,2)&gt;=6</formula>
    </cfRule>
  </conditionalFormatting>
  <conditionalFormatting sqref="A19:G21">
    <cfRule type="expression" priority="30" dxfId="0" stopIfTrue="1">
      <formula>WEEKDAY($A$19,2)&gt;=6</formula>
    </cfRule>
  </conditionalFormatting>
  <conditionalFormatting sqref="A16:G18">
    <cfRule type="expression" priority="29" dxfId="0" stopIfTrue="1">
      <formula>WEEKDAY($A$16,2)&gt;=6</formula>
    </cfRule>
  </conditionalFormatting>
  <conditionalFormatting sqref="A22:G24">
    <cfRule type="expression" priority="28" dxfId="0" stopIfTrue="1">
      <formula>WEEKDAY($A$22,2)&gt;=6</formula>
    </cfRule>
  </conditionalFormatting>
  <conditionalFormatting sqref="A25:G27">
    <cfRule type="expression" priority="27" dxfId="0" stopIfTrue="1">
      <formula>WEEKDAY($A$25,2)&gt;=6</formula>
    </cfRule>
  </conditionalFormatting>
  <conditionalFormatting sqref="A28:G30">
    <cfRule type="expression" priority="26" dxfId="0" stopIfTrue="1">
      <formula>WEEKDAY($A$28,2)&gt;=6</formula>
    </cfRule>
  </conditionalFormatting>
  <conditionalFormatting sqref="A31:G33">
    <cfRule type="expression" priority="25" dxfId="0" stopIfTrue="1">
      <formula>WEEKDAY($A$31,2)&gt;=6</formula>
    </cfRule>
  </conditionalFormatting>
  <conditionalFormatting sqref="A34:G36">
    <cfRule type="expression" priority="24" dxfId="0" stopIfTrue="1">
      <formula>WEEKDAY($A$34,2)&gt;=6</formula>
    </cfRule>
  </conditionalFormatting>
  <conditionalFormatting sqref="A37:G39">
    <cfRule type="expression" priority="23" dxfId="0" stopIfTrue="1">
      <formula>WEEKDAY($A$37,2)&gt;=6</formula>
    </cfRule>
  </conditionalFormatting>
  <conditionalFormatting sqref="A40:G42">
    <cfRule type="expression" priority="22" dxfId="0" stopIfTrue="1">
      <formula>WEEKDAY($A$40,2)&gt;=6</formula>
    </cfRule>
  </conditionalFormatting>
  <conditionalFormatting sqref="A43:G45">
    <cfRule type="expression" priority="21" dxfId="0" stopIfTrue="1">
      <formula>WEEKDAY($A$43,2)&gt;=6</formula>
    </cfRule>
  </conditionalFormatting>
  <conditionalFormatting sqref="A46:G48">
    <cfRule type="expression" priority="20" dxfId="0" stopIfTrue="1">
      <formula>WEEKDAY($A$46,2)&gt;=6</formula>
    </cfRule>
  </conditionalFormatting>
  <conditionalFormatting sqref="A49:G51">
    <cfRule type="expression" priority="19" dxfId="0" stopIfTrue="1">
      <formula>WEEKDAY($A$49,2)&gt;=6</formula>
    </cfRule>
  </conditionalFormatting>
  <conditionalFormatting sqref="A52:G54">
    <cfRule type="expression" priority="18" dxfId="0" stopIfTrue="1">
      <formula>WEEKDAY($A$52,2)&gt;=6</formula>
    </cfRule>
  </conditionalFormatting>
  <conditionalFormatting sqref="A55:G57">
    <cfRule type="expression" priority="17" dxfId="0" stopIfTrue="1">
      <formula>WEEKDAY($A$55,2)&gt;=6</formula>
    </cfRule>
  </conditionalFormatting>
  <conditionalFormatting sqref="A58:G60">
    <cfRule type="expression" priority="16" dxfId="0" stopIfTrue="1">
      <formula>WEEKDAY($A$58,2)&gt;=6</formula>
    </cfRule>
  </conditionalFormatting>
  <conditionalFormatting sqref="I13:O15">
    <cfRule type="expression" priority="15" dxfId="0" stopIfTrue="1">
      <formula>WEEKDAY($I$13,2)&gt;=6</formula>
    </cfRule>
  </conditionalFormatting>
  <conditionalFormatting sqref="I16:O18">
    <cfRule type="expression" priority="14" dxfId="0" stopIfTrue="1">
      <formula>WEEKDAY($I$16,2)&gt;=6</formula>
    </cfRule>
  </conditionalFormatting>
  <conditionalFormatting sqref="I19:O21">
    <cfRule type="expression" priority="13" dxfId="0" stopIfTrue="1">
      <formula>WEEKDAY($I$19,2)&gt;=6</formula>
    </cfRule>
  </conditionalFormatting>
  <conditionalFormatting sqref="I22:O24">
    <cfRule type="expression" priority="12" dxfId="0" stopIfTrue="1">
      <formula>WEEKDAY($I$22,2)&gt;=6</formula>
    </cfRule>
  </conditionalFormatting>
  <conditionalFormatting sqref="I25:O27">
    <cfRule type="expression" priority="11" dxfId="0" stopIfTrue="1">
      <formula>WEEKDAY($I$25,2)&gt;=6</formula>
    </cfRule>
  </conditionalFormatting>
  <conditionalFormatting sqref="I28:O30">
    <cfRule type="expression" priority="10" dxfId="0" stopIfTrue="1">
      <formula>WEEKDAY($I$28,2)&gt;=6</formula>
    </cfRule>
  </conditionalFormatting>
  <conditionalFormatting sqref="I31:O33">
    <cfRule type="expression" priority="9" dxfId="0" stopIfTrue="1">
      <formula>WEEKDAY($I$31,2)&gt;=6</formula>
    </cfRule>
  </conditionalFormatting>
  <conditionalFormatting sqref="I34:O36">
    <cfRule type="expression" priority="8" dxfId="0" stopIfTrue="1">
      <formula>WEEKDAY($I$34,2)&gt;=6</formula>
    </cfRule>
  </conditionalFormatting>
  <conditionalFormatting sqref="I37:O39">
    <cfRule type="expression" priority="7" dxfId="0" stopIfTrue="1">
      <formula>WEEKDAY($I$37,2)&gt;=6</formula>
    </cfRule>
  </conditionalFormatting>
  <conditionalFormatting sqref="I40:O42">
    <cfRule type="expression" priority="6" dxfId="0" stopIfTrue="1">
      <formula>WEEKDAY($I$40,2)&gt;=6</formula>
    </cfRule>
  </conditionalFormatting>
  <conditionalFormatting sqref="I43:O45">
    <cfRule type="expression" priority="5" dxfId="0" stopIfTrue="1">
      <formula>WEEKDAY($I$43,2)&gt;=6</formula>
    </cfRule>
  </conditionalFormatting>
  <conditionalFormatting sqref="I46:O48">
    <cfRule type="expression" priority="4" dxfId="0" stopIfTrue="1">
      <formula>WEEKDAY($I$46,2)&gt;=6</formula>
    </cfRule>
  </conditionalFormatting>
  <conditionalFormatting sqref="I49:O51">
    <cfRule type="expression" priority="3" dxfId="0" stopIfTrue="1">
      <formula>WEEKDAY($I$49,2)&gt;=6</formula>
    </cfRule>
  </conditionalFormatting>
  <conditionalFormatting sqref="I52:O54">
    <cfRule type="expression" priority="2" dxfId="0" stopIfTrue="1">
      <formula>WEEKDAY($I$52,2)&gt;=6</formula>
    </cfRule>
  </conditionalFormatting>
  <conditionalFormatting sqref="I55:O57">
    <cfRule type="expression" priority="1" dxfId="0" stopIfTrue="1">
      <formula>WEEKDAY($I$55,2)&gt;=6</formula>
    </cfRule>
  </conditionalFormatting>
  <printOptions/>
  <pageMargins left="0.7" right="0.7" top="0.787401575" bottom="0.787401575" header="0.3" footer="0.3"/>
  <pageSetup horizontalDpi="600" verticalDpi="600" orientation="portrait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1">
      <pane ySplit="12" topLeftCell="A13" activePane="bottomLeft" state="frozen"/>
      <selection pane="topLeft" activeCell="M37" sqref="M37:M39"/>
      <selection pane="bottomLeft" activeCell="B13" sqref="B13"/>
    </sheetView>
  </sheetViews>
  <sheetFormatPr defaultColWidth="11.421875" defaultRowHeight="12.75"/>
  <cols>
    <col min="1" max="1" width="6.421875" style="0" customWidth="1"/>
    <col min="2" max="5" width="6.57421875" style="0" customWidth="1"/>
    <col min="6" max="6" width="2.140625" style="0" customWidth="1"/>
    <col min="7" max="7" width="8.140625" style="0" customWidth="1"/>
    <col min="8" max="8" width="1.7109375" style="0" customWidth="1"/>
    <col min="9" max="13" width="6.57421875" style="0" customWidth="1"/>
    <col min="14" max="14" width="2.28125" style="0" customWidth="1"/>
    <col min="15" max="15" width="8.140625" style="0" customWidth="1"/>
    <col min="16" max="16" width="5.140625" style="0" customWidth="1"/>
  </cols>
  <sheetData>
    <row r="1" spans="1:15" ht="12.75">
      <c r="A1" s="50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4.5" customHeight="1">
      <c r="A2" s="25"/>
      <c r="B2" s="25"/>
      <c r="C2" s="25"/>
      <c r="D2" s="25"/>
      <c r="E2" s="25"/>
      <c r="F2" s="25"/>
      <c r="G2" s="25"/>
      <c r="H2" s="25"/>
      <c r="I2" s="25"/>
      <c r="J2" s="26"/>
      <c r="K2" s="26"/>
      <c r="L2" s="26"/>
      <c r="M2" s="26"/>
      <c r="N2" s="26"/>
      <c r="O2" s="26"/>
    </row>
    <row r="3" spans="1:15" ht="12.75">
      <c r="A3" s="27" t="s">
        <v>12</v>
      </c>
      <c r="B3" s="25"/>
      <c r="C3" s="103">
        <f>Januar!C3</f>
        <v>0</v>
      </c>
      <c r="D3" s="103"/>
      <c r="E3" s="103"/>
      <c r="F3" s="103"/>
      <c r="G3" s="28"/>
      <c r="H3" s="25"/>
      <c r="I3" s="25"/>
      <c r="J3" s="29" t="s">
        <v>21</v>
      </c>
      <c r="K3" s="104" t="s">
        <v>28</v>
      </c>
      <c r="L3" s="105"/>
      <c r="M3" s="105"/>
      <c r="N3" s="26"/>
      <c r="O3" s="26"/>
    </row>
    <row r="4" spans="1:15" ht="12.75">
      <c r="A4" s="25"/>
      <c r="B4" s="25"/>
      <c r="C4" s="25"/>
      <c r="D4" s="25"/>
      <c r="E4" s="25"/>
      <c r="F4" s="25"/>
      <c r="G4" s="25"/>
      <c r="H4" s="25"/>
      <c r="I4" s="25"/>
      <c r="J4" s="29"/>
      <c r="K4" s="29"/>
      <c r="L4" s="26"/>
      <c r="M4" s="26"/>
      <c r="N4" s="26"/>
      <c r="O4" s="26"/>
    </row>
    <row r="5" spans="1:15" ht="12.75">
      <c r="A5" s="27" t="s">
        <v>11</v>
      </c>
      <c r="B5" s="25"/>
      <c r="C5" s="103">
        <f>Januar!C5</f>
        <v>0</v>
      </c>
      <c r="D5" s="103"/>
      <c r="E5" s="103"/>
      <c r="F5" s="103"/>
      <c r="G5" s="25"/>
      <c r="H5" s="25"/>
      <c r="I5" s="25"/>
      <c r="J5" s="29" t="s">
        <v>22</v>
      </c>
      <c r="K5" s="103">
        <f>Januar!K5</f>
        <v>2019</v>
      </c>
      <c r="L5" s="103"/>
      <c r="M5" s="103"/>
      <c r="N5" s="26"/>
      <c r="O5" s="26"/>
    </row>
    <row r="6" spans="1:15" ht="12.75">
      <c r="A6" s="27"/>
      <c r="B6" s="25"/>
      <c r="C6" s="28"/>
      <c r="D6" s="28"/>
      <c r="E6" s="28"/>
      <c r="F6" s="28"/>
      <c r="G6" s="28"/>
      <c r="H6" s="29"/>
      <c r="I6" s="28"/>
      <c r="J6" s="26"/>
      <c r="K6" s="26"/>
      <c r="L6" s="26"/>
      <c r="M6" s="26"/>
      <c r="N6" s="26"/>
      <c r="O6" s="26"/>
    </row>
    <row r="7" spans="1:15" ht="12.75">
      <c r="A7" s="4"/>
      <c r="B7" s="55" t="s">
        <v>7</v>
      </c>
      <c r="C7" s="56"/>
      <c r="D7" s="56"/>
      <c r="E7" s="56"/>
      <c r="F7" s="56"/>
      <c r="G7" s="57"/>
      <c r="H7" s="28"/>
      <c r="I7" s="4"/>
      <c r="J7" s="55" t="s">
        <v>7</v>
      </c>
      <c r="K7" s="56"/>
      <c r="L7" s="56"/>
      <c r="M7" s="56"/>
      <c r="N7" s="56"/>
      <c r="O7" s="57"/>
    </row>
    <row r="8" spans="1:15" ht="12.75">
      <c r="A8" s="6" t="s">
        <v>2</v>
      </c>
      <c r="B8" s="7" t="s">
        <v>0</v>
      </c>
      <c r="C8" s="7" t="s">
        <v>1</v>
      </c>
      <c r="D8" s="7" t="s">
        <v>5</v>
      </c>
      <c r="E8" s="7" t="s">
        <v>6</v>
      </c>
      <c r="F8" s="58" t="s">
        <v>8</v>
      </c>
      <c r="G8" s="59"/>
      <c r="H8" s="30"/>
      <c r="I8" s="6" t="s">
        <v>2</v>
      </c>
      <c r="J8" s="7" t="s">
        <v>0</v>
      </c>
      <c r="K8" s="7" t="s">
        <v>1</v>
      </c>
      <c r="L8" s="7" t="s">
        <v>5</v>
      </c>
      <c r="M8" s="7" t="s">
        <v>6</v>
      </c>
      <c r="N8" s="58" t="s">
        <v>8</v>
      </c>
      <c r="O8" s="59"/>
    </row>
    <row r="9" spans="1:15" ht="12.75" customHeight="1">
      <c r="A9" s="8" t="s">
        <v>3</v>
      </c>
      <c r="B9" s="8" t="s">
        <v>10</v>
      </c>
      <c r="C9" s="8" t="s">
        <v>10</v>
      </c>
      <c r="D9" s="8" t="s">
        <v>10</v>
      </c>
      <c r="E9" s="8" t="s">
        <v>10</v>
      </c>
      <c r="F9" s="60" t="s">
        <v>9</v>
      </c>
      <c r="G9" s="61"/>
      <c r="H9" s="30"/>
      <c r="I9" s="8" t="s">
        <v>3</v>
      </c>
      <c r="J9" s="8" t="s">
        <v>10</v>
      </c>
      <c r="K9" s="8" t="s">
        <v>10</v>
      </c>
      <c r="L9" s="8" t="s">
        <v>10</v>
      </c>
      <c r="M9" s="8" t="s">
        <v>10</v>
      </c>
      <c r="N9" s="60" t="s">
        <v>9</v>
      </c>
      <c r="O9" s="61"/>
    </row>
    <row r="10" spans="1:15" ht="9.75" customHeight="1">
      <c r="A10" s="5"/>
      <c r="B10" s="62" t="s">
        <v>23</v>
      </c>
      <c r="C10" s="63"/>
      <c r="D10" s="64"/>
      <c r="E10" s="5"/>
      <c r="F10" s="37" t="s">
        <v>17</v>
      </c>
      <c r="G10" s="13" t="s">
        <v>16</v>
      </c>
      <c r="H10" s="28"/>
      <c r="I10" s="5"/>
      <c r="J10" s="62" t="s">
        <v>23</v>
      </c>
      <c r="K10" s="63"/>
      <c r="L10" s="64"/>
      <c r="M10" s="5"/>
      <c r="N10" s="37" t="s">
        <v>17</v>
      </c>
      <c r="O10" s="13" t="s">
        <v>16</v>
      </c>
    </row>
    <row r="11" spans="1:15" ht="9.75" customHeight="1">
      <c r="A11" s="5"/>
      <c r="B11" s="65"/>
      <c r="C11" s="66"/>
      <c r="D11" s="67"/>
      <c r="E11" s="5"/>
      <c r="F11" s="37" t="s">
        <v>18</v>
      </c>
      <c r="G11" s="11" t="s">
        <v>15</v>
      </c>
      <c r="H11" s="28"/>
      <c r="I11" s="5"/>
      <c r="J11" s="65"/>
      <c r="K11" s="66"/>
      <c r="L11" s="67"/>
      <c r="M11" s="5"/>
      <c r="N11" s="37" t="s">
        <v>18</v>
      </c>
      <c r="O11" s="11" t="s">
        <v>15</v>
      </c>
    </row>
    <row r="12" spans="1:20" ht="9.75" customHeight="1">
      <c r="A12" s="2"/>
      <c r="B12" s="68"/>
      <c r="C12" s="69"/>
      <c r="D12" s="70"/>
      <c r="E12" s="3"/>
      <c r="F12" s="38" t="s">
        <v>19</v>
      </c>
      <c r="G12" s="12" t="s">
        <v>13</v>
      </c>
      <c r="H12" s="31"/>
      <c r="I12" s="2"/>
      <c r="J12" s="68"/>
      <c r="K12" s="69"/>
      <c r="L12" s="70"/>
      <c r="M12" s="3"/>
      <c r="N12" s="38" t="s">
        <v>19</v>
      </c>
      <c r="O12" s="12" t="s">
        <v>13</v>
      </c>
      <c r="P12" s="23"/>
      <c r="Q12" s="23"/>
      <c r="R12" s="23"/>
      <c r="S12" s="23"/>
      <c r="T12" s="24"/>
    </row>
    <row r="13" spans="1:20" ht="12.75">
      <c r="A13" s="71">
        <f>DATE($K$5,5,1)</f>
        <v>43586</v>
      </c>
      <c r="B13" s="43"/>
      <c r="C13" s="43"/>
      <c r="D13" s="44"/>
      <c r="E13" s="74">
        <f>C13+C14+C15-B13-B14-B15-D13-D14-D15</f>
        <v>0</v>
      </c>
      <c r="F13" s="77"/>
      <c r="G13" s="80"/>
      <c r="H13" s="32"/>
      <c r="I13" s="71">
        <f>A58+1</f>
        <v>43602</v>
      </c>
      <c r="J13" s="43"/>
      <c r="K13" s="43"/>
      <c r="L13" s="44"/>
      <c r="M13" s="74">
        <f>K13+K14+K15-J13-J14-J15-L13-L14-L15</f>
        <v>0</v>
      </c>
      <c r="N13" s="80"/>
      <c r="O13" s="80"/>
      <c r="P13" s="9"/>
      <c r="Q13" s="9"/>
      <c r="R13" s="9"/>
      <c r="S13" s="9"/>
      <c r="T13" s="10"/>
    </row>
    <row r="14" spans="1:20" ht="12.75">
      <c r="A14" s="72"/>
      <c r="B14" s="45"/>
      <c r="C14" s="45"/>
      <c r="D14" s="45"/>
      <c r="E14" s="75"/>
      <c r="F14" s="78"/>
      <c r="G14" s="78"/>
      <c r="H14" s="32"/>
      <c r="I14" s="72"/>
      <c r="J14" s="45"/>
      <c r="K14" s="45"/>
      <c r="L14" s="45"/>
      <c r="M14" s="75"/>
      <c r="N14" s="78"/>
      <c r="O14" s="78"/>
      <c r="P14" s="9"/>
      <c r="Q14" s="9"/>
      <c r="R14" s="9"/>
      <c r="S14" s="9"/>
      <c r="T14" s="9"/>
    </row>
    <row r="15" spans="1:20" ht="12.75">
      <c r="A15" s="73"/>
      <c r="B15" s="46"/>
      <c r="C15" s="46"/>
      <c r="D15" s="46"/>
      <c r="E15" s="76"/>
      <c r="F15" s="79"/>
      <c r="G15" s="79"/>
      <c r="H15" s="33"/>
      <c r="I15" s="73"/>
      <c r="J15" s="46"/>
      <c r="K15" s="46"/>
      <c r="L15" s="46"/>
      <c r="M15" s="76"/>
      <c r="N15" s="79"/>
      <c r="O15" s="79"/>
      <c r="P15" s="9"/>
      <c r="Q15" s="9"/>
      <c r="R15" s="9"/>
      <c r="S15" s="9"/>
      <c r="T15" s="9"/>
    </row>
    <row r="16" spans="1:15" ht="12.75">
      <c r="A16" s="71">
        <f>A13+1</f>
        <v>43587</v>
      </c>
      <c r="B16" s="43"/>
      <c r="C16" s="43"/>
      <c r="D16" s="44"/>
      <c r="E16" s="74">
        <f>C16+C17+C18-B16-B17-B18-D16-D17-D18</f>
        <v>0</v>
      </c>
      <c r="F16" s="77"/>
      <c r="G16" s="80"/>
      <c r="H16" s="26"/>
      <c r="I16" s="71">
        <f>I13+1</f>
        <v>43603</v>
      </c>
      <c r="J16" s="43"/>
      <c r="K16" s="43"/>
      <c r="L16" s="44"/>
      <c r="M16" s="74">
        <f>K16+K17+K18-J16-J17-J18-L16-L17-L18</f>
        <v>0</v>
      </c>
      <c r="N16" s="77"/>
      <c r="O16" s="80"/>
    </row>
    <row r="17" spans="1:15" ht="12.75">
      <c r="A17" s="72"/>
      <c r="B17" s="45"/>
      <c r="C17" s="45"/>
      <c r="D17" s="45"/>
      <c r="E17" s="75"/>
      <c r="F17" s="78"/>
      <c r="G17" s="78"/>
      <c r="H17" s="26"/>
      <c r="I17" s="72"/>
      <c r="J17" s="45"/>
      <c r="K17" s="45"/>
      <c r="L17" s="45"/>
      <c r="M17" s="75"/>
      <c r="N17" s="78"/>
      <c r="O17" s="78"/>
    </row>
    <row r="18" spans="1:15" ht="12.75">
      <c r="A18" s="73"/>
      <c r="B18" s="46"/>
      <c r="C18" s="46"/>
      <c r="D18" s="46"/>
      <c r="E18" s="76"/>
      <c r="F18" s="79"/>
      <c r="G18" s="79"/>
      <c r="H18" s="26"/>
      <c r="I18" s="73"/>
      <c r="J18" s="46"/>
      <c r="K18" s="46"/>
      <c r="L18" s="46"/>
      <c r="M18" s="76"/>
      <c r="N18" s="79"/>
      <c r="O18" s="79"/>
    </row>
    <row r="19" spans="1:15" ht="12.75">
      <c r="A19" s="71">
        <f>A16+1</f>
        <v>43588</v>
      </c>
      <c r="B19" s="43"/>
      <c r="C19" s="43"/>
      <c r="D19" s="44"/>
      <c r="E19" s="74">
        <f>C19+C20+C21-B19-B20-B21-D19-D20-D21</f>
        <v>0</v>
      </c>
      <c r="F19" s="77"/>
      <c r="G19" s="80"/>
      <c r="H19" s="26"/>
      <c r="I19" s="71">
        <f>I16+1</f>
        <v>43604</v>
      </c>
      <c r="J19" s="43"/>
      <c r="K19" s="43"/>
      <c r="L19" s="44"/>
      <c r="M19" s="74">
        <f>K19+K20+K21-J19-J20-J21-L19-L20-L21</f>
        <v>0</v>
      </c>
      <c r="N19" s="80"/>
      <c r="O19" s="80"/>
    </row>
    <row r="20" spans="1:15" ht="12.75">
      <c r="A20" s="72"/>
      <c r="B20" s="45"/>
      <c r="C20" s="45"/>
      <c r="D20" s="45"/>
      <c r="E20" s="75"/>
      <c r="F20" s="78"/>
      <c r="G20" s="78"/>
      <c r="H20" s="26"/>
      <c r="I20" s="72"/>
      <c r="J20" s="45"/>
      <c r="K20" s="45"/>
      <c r="L20" s="45"/>
      <c r="M20" s="75"/>
      <c r="N20" s="78"/>
      <c r="O20" s="78"/>
    </row>
    <row r="21" spans="1:15" ht="12.75">
      <c r="A21" s="73"/>
      <c r="B21" s="46"/>
      <c r="C21" s="46"/>
      <c r="D21" s="46"/>
      <c r="E21" s="76"/>
      <c r="F21" s="79"/>
      <c r="G21" s="79"/>
      <c r="H21" s="26"/>
      <c r="I21" s="73"/>
      <c r="J21" s="46"/>
      <c r="K21" s="46"/>
      <c r="L21" s="46"/>
      <c r="M21" s="76"/>
      <c r="N21" s="79"/>
      <c r="O21" s="79"/>
    </row>
    <row r="22" spans="1:15" ht="12.75">
      <c r="A22" s="71">
        <f>A19+1</f>
        <v>43589</v>
      </c>
      <c r="B22" s="43"/>
      <c r="C22" s="43"/>
      <c r="D22" s="44"/>
      <c r="E22" s="74">
        <f>C22+C23+C24-B22-B23-B24-D22-D23-D24</f>
        <v>0</v>
      </c>
      <c r="F22" s="77"/>
      <c r="G22" s="80"/>
      <c r="H22" s="26"/>
      <c r="I22" s="71">
        <f>I19+1</f>
        <v>43605</v>
      </c>
      <c r="J22" s="43"/>
      <c r="K22" s="43"/>
      <c r="L22" s="44"/>
      <c r="M22" s="74">
        <f>K22+K23+K24-J22-J23-J24-L22-L23-L24</f>
        <v>0</v>
      </c>
      <c r="N22" s="80"/>
      <c r="O22" s="80"/>
    </row>
    <row r="23" spans="1:15" ht="12.75">
      <c r="A23" s="81"/>
      <c r="B23" s="45"/>
      <c r="C23" s="45"/>
      <c r="D23" s="45"/>
      <c r="E23" s="83"/>
      <c r="F23" s="85"/>
      <c r="G23" s="87"/>
      <c r="H23" s="26"/>
      <c r="I23" s="72"/>
      <c r="J23" s="45"/>
      <c r="K23" s="45"/>
      <c r="L23" s="45"/>
      <c r="M23" s="75"/>
      <c r="N23" s="78"/>
      <c r="O23" s="78"/>
    </row>
    <row r="24" spans="1:15" ht="12.75">
      <c r="A24" s="82"/>
      <c r="B24" s="46"/>
      <c r="C24" s="46"/>
      <c r="D24" s="46"/>
      <c r="E24" s="84"/>
      <c r="F24" s="86"/>
      <c r="G24" s="88"/>
      <c r="H24" s="26"/>
      <c r="I24" s="73"/>
      <c r="J24" s="46"/>
      <c r="K24" s="46"/>
      <c r="L24" s="46"/>
      <c r="M24" s="76"/>
      <c r="N24" s="79"/>
      <c r="O24" s="79"/>
    </row>
    <row r="25" spans="1:15" ht="12.75">
      <c r="A25" s="71">
        <f>A22+1</f>
        <v>43590</v>
      </c>
      <c r="B25" s="43"/>
      <c r="C25" s="43"/>
      <c r="D25" s="44"/>
      <c r="E25" s="74">
        <f>C25+C26+C27-B25-B26-B27-D25-D26-D27</f>
        <v>0</v>
      </c>
      <c r="F25" s="80"/>
      <c r="G25" s="80"/>
      <c r="H25" s="26"/>
      <c r="I25" s="71">
        <f>I22+1</f>
        <v>43606</v>
      </c>
      <c r="J25" s="43"/>
      <c r="K25" s="43"/>
      <c r="L25" s="44"/>
      <c r="M25" s="74">
        <f>K25+K26+K27-J25-J26-J27-L25-L26-L27</f>
        <v>0</v>
      </c>
      <c r="N25" s="77"/>
      <c r="O25" s="80"/>
    </row>
    <row r="26" spans="1:15" ht="12.75">
      <c r="A26" s="81"/>
      <c r="B26" s="45"/>
      <c r="C26" s="45"/>
      <c r="D26" s="45"/>
      <c r="E26" s="83"/>
      <c r="F26" s="87"/>
      <c r="G26" s="87"/>
      <c r="H26" s="26"/>
      <c r="I26" s="72"/>
      <c r="J26" s="45"/>
      <c r="K26" s="45"/>
      <c r="L26" s="45"/>
      <c r="M26" s="75"/>
      <c r="N26" s="78"/>
      <c r="O26" s="78"/>
    </row>
    <row r="27" spans="1:15" ht="12.75">
      <c r="A27" s="82"/>
      <c r="B27" s="46"/>
      <c r="C27" s="46"/>
      <c r="D27" s="46"/>
      <c r="E27" s="84"/>
      <c r="F27" s="88"/>
      <c r="G27" s="88"/>
      <c r="H27" s="26"/>
      <c r="I27" s="73"/>
      <c r="J27" s="46"/>
      <c r="K27" s="46"/>
      <c r="L27" s="46"/>
      <c r="M27" s="76"/>
      <c r="N27" s="79"/>
      <c r="O27" s="79"/>
    </row>
    <row r="28" spans="1:15" ht="12.75">
      <c r="A28" s="71">
        <f>A25+1</f>
        <v>43591</v>
      </c>
      <c r="B28" s="43"/>
      <c r="C28" s="43"/>
      <c r="D28" s="44"/>
      <c r="E28" s="74">
        <f>C28+C29+C30-B28-B29-B30-D28-D29-D30</f>
        <v>0</v>
      </c>
      <c r="F28" s="80"/>
      <c r="G28" s="80"/>
      <c r="H28" s="26"/>
      <c r="I28" s="71">
        <f>I25+1</f>
        <v>43607</v>
      </c>
      <c r="J28" s="43"/>
      <c r="K28" s="43"/>
      <c r="L28" s="44"/>
      <c r="M28" s="74">
        <f>K28+K29+K30-J28-J29-J30-L28-L29-L30</f>
        <v>0</v>
      </c>
      <c r="N28" s="77"/>
      <c r="O28" s="80"/>
    </row>
    <row r="29" spans="1:15" ht="12.75">
      <c r="A29" s="81"/>
      <c r="B29" s="45"/>
      <c r="C29" s="45"/>
      <c r="D29" s="45"/>
      <c r="E29" s="83"/>
      <c r="F29" s="87"/>
      <c r="G29" s="87"/>
      <c r="H29" s="26"/>
      <c r="I29" s="72"/>
      <c r="J29" s="45"/>
      <c r="K29" s="45"/>
      <c r="L29" s="45"/>
      <c r="M29" s="75"/>
      <c r="N29" s="78"/>
      <c r="O29" s="78"/>
    </row>
    <row r="30" spans="1:15" ht="12.75">
      <c r="A30" s="82"/>
      <c r="B30" s="46"/>
      <c r="C30" s="46"/>
      <c r="D30" s="46"/>
      <c r="E30" s="84"/>
      <c r="F30" s="88"/>
      <c r="G30" s="88"/>
      <c r="H30" s="26"/>
      <c r="I30" s="73"/>
      <c r="J30" s="46"/>
      <c r="K30" s="46"/>
      <c r="L30" s="46"/>
      <c r="M30" s="76"/>
      <c r="N30" s="79"/>
      <c r="O30" s="79"/>
    </row>
    <row r="31" spans="1:15" ht="12.75">
      <c r="A31" s="71">
        <f>A28+1</f>
        <v>43592</v>
      </c>
      <c r="B31" s="43"/>
      <c r="C31" s="43"/>
      <c r="D31" s="44"/>
      <c r="E31" s="74">
        <f>C31+C32+C33-B31-B32-B33-D31-D32-D33</f>
        <v>0</v>
      </c>
      <c r="F31" s="77"/>
      <c r="G31" s="80"/>
      <c r="H31" s="26"/>
      <c r="I31" s="71">
        <f>I28+1</f>
        <v>43608</v>
      </c>
      <c r="J31" s="43"/>
      <c r="K31" s="43"/>
      <c r="L31" s="44"/>
      <c r="M31" s="74">
        <f>K31+K32+K33-J31-J32-J33-L31-L32-L33</f>
        <v>0</v>
      </c>
      <c r="N31" s="80"/>
      <c r="O31" s="80"/>
    </row>
    <row r="32" spans="1:15" ht="12.75">
      <c r="A32" s="81"/>
      <c r="B32" s="45"/>
      <c r="C32" s="45"/>
      <c r="D32" s="45"/>
      <c r="E32" s="83"/>
      <c r="F32" s="85"/>
      <c r="G32" s="87"/>
      <c r="H32" s="26"/>
      <c r="I32" s="72"/>
      <c r="J32" s="45"/>
      <c r="K32" s="45"/>
      <c r="L32" s="45"/>
      <c r="M32" s="75"/>
      <c r="N32" s="78"/>
      <c r="O32" s="78"/>
    </row>
    <row r="33" spans="1:15" ht="12.75">
      <c r="A33" s="82"/>
      <c r="B33" s="46"/>
      <c r="C33" s="46"/>
      <c r="D33" s="46"/>
      <c r="E33" s="84"/>
      <c r="F33" s="86"/>
      <c r="G33" s="88"/>
      <c r="H33" s="26"/>
      <c r="I33" s="73"/>
      <c r="J33" s="46"/>
      <c r="K33" s="46"/>
      <c r="L33" s="46"/>
      <c r="M33" s="76"/>
      <c r="N33" s="79"/>
      <c r="O33" s="79"/>
    </row>
    <row r="34" spans="1:15" ht="12.75">
      <c r="A34" s="71">
        <f>A31+1</f>
        <v>43593</v>
      </c>
      <c r="B34" s="43"/>
      <c r="C34" s="43"/>
      <c r="D34" s="44"/>
      <c r="E34" s="74">
        <f>C34+C35+C36-B34-B35-B36-D34-D35-D36</f>
        <v>0</v>
      </c>
      <c r="F34" s="77"/>
      <c r="G34" s="80"/>
      <c r="H34" s="26"/>
      <c r="I34" s="71">
        <f>I31+1</f>
        <v>43609</v>
      </c>
      <c r="J34" s="43"/>
      <c r="K34" s="43"/>
      <c r="L34" s="44"/>
      <c r="M34" s="112">
        <f>K34+K35+K36-J34-J35-J36-L34-L35-L36</f>
        <v>0</v>
      </c>
      <c r="N34" s="80"/>
      <c r="O34" s="80"/>
    </row>
    <row r="35" spans="1:15" ht="12.75">
      <c r="A35" s="81"/>
      <c r="B35" s="45"/>
      <c r="C35" s="45"/>
      <c r="D35" s="45"/>
      <c r="E35" s="83"/>
      <c r="F35" s="85"/>
      <c r="G35" s="87"/>
      <c r="H35" s="26"/>
      <c r="I35" s="72"/>
      <c r="J35" s="45"/>
      <c r="K35" s="45"/>
      <c r="L35" s="45"/>
      <c r="M35" s="108"/>
      <c r="N35" s="78"/>
      <c r="O35" s="78"/>
    </row>
    <row r="36" spans="1:15" ht="12.75">
      <c r="A36" s="82"/>
      <c r="B36" s="46"/>
      <c r="C36" s="46"/>
      <c r="D36" s="46"/>
      <c r="E36" s="84"/>
      <c r="F36" s="86"/>
      <c r="G36" s="88"/>
      <c r="H36" s="26"/>
      <c r="I36" s="73"/>
      <c r="J36" s="46"/>
      <c r="K36" s="46"/>
      <c r="L36" s="46"/>
      <c r="M36" s="109"/>
      <c r="N36" s="79"/>
      <c r="O36" s="79"/>
    </row>
    <row r="37" spans="1:15" ht="12.75">
      <c r="A37" s="71">
        <f>A34+1</f>
        <v>43594</v>
      </c>
      <c r="B37" s="43"/>
      <c r="C37" s="43"/>
      <c r="D37" s="44"/>
      <c r="E37" s="74">
        <f>C37+C38+C39-B37-B38-B39-D37-D38-D39</f>
        <v>0</v>
      </c>
      <c r="F37" s="80"/>
      <c r="G37" s="80"/>
      <c r="H37" s="26"/>
      <c r="I37" s="71">
        <f>I34+1</f>
        <v>43610</v>
      </c>
      <c r="J37" s="43"/>
      <c r="K37" s="43"/>
      <c r="L37" s="44"/>
      <c r="M37" s="74">
        <f>K37+K38+K39-J37-J38-J39-L37-L38-L39</f>
        <v>0</v>
      </c>
      <c r="N37" s="77"/>
      <c r="O37" s="80"/>
    </row>
    <row r="38" spans="1:15" ht="12.75">
      <c r="A38" s="81"/>
      <c r="B38" s="45"/>
      <c r="C38" s="45"/>
      <c r="D38" s="45"/>
      <c r="E38" s="83"/>
      <c r="F38" s="87"/>
      <c r="G38" s="87"/>
      <c r="H38" s="26"/>
      <c r="I38" s="72"/>
      <c r="J38" s="45"/>
      <c r="K38" s="45"/>
      <c r="L38" s="45"/>
      <c r="M38" s="75"/>
      <c r="N38" s="78"/>
      <c r="O38" s="78"/>
    </row>
    <row r="39" spans="1:15" ht="12.75">
      <c r="A39" s="82"/>
      <c r="B39" s="46"/>
      <c r="C39" s="46"/>
      <c r="D39" s="46"/>
      <c r="E39" s="84"/>
      <c r="F39" s="88"/>
      <c r="G39" s="88"/>
      <c r="H39" s="26"/>
      <c r="I39" s="73"/>
      <c r="J39" s="46"/>
      <c r="K39" s="46"/>
      <c r="L39" s="46"/>
      <c r="M39" s="76"/>
      <c r="N39" s="79"/>
      <c r="O39" s="79"/>
    </row>
    <row r="40" spans="1:15" ht="12.75">
      <c r="A40" s="71">
        <f>A37+1</f>
        <v>43595</v>
      </c>
      <c r="B40" s="43"/>
      <c r="C40" s="43"/>
      <c r="D40" s="44"/>
      <c r="E40" s="74">
        <f>C40+C41+C42-B40-B41-B42-D40-D41-D42</f>
        <v>0</v>
      </c>
      <c r="F40" s="80"/>
      <c r="G40" s="80"/>
      <c r="H40" s="26"/>
      <c r="I40" s="71">
        <f>I37+1</f>
        <v>43611</v>
      </c>
      <c r="J40" s="43"/>
      <c r="K40" s="43"/>
      <c r="L40" s="44"/>
      <c r="M40" s="74">
        <f>K40+K41+K42-J40-J41-J42-L40-L41-L42</f>
        <v>0</v>
      </c>
      <c r="N40" s="80"/>
      <c r="O40" s="80"/>
    </row>
    <row r="41" spans="1:15" ht="12.75">
      <c r="A41" s="81"/>
      <c r="B41" s="45"/>
      <c r="C41" s="45"/>
      <c r="D41" s="45"/>
      <c r="E41" s="83"/>
      <c r="F41" s="87"/>
      <c r="G41" s="87"/>
      <c r="H41" s="26"/>
      <c r="I41" s="72"/>
      <c r="J41" s="45"/>
      <c r="K41" s="45"/>
      <c r="L41" s="45"/>
      <c r="M41" s="75"/>
      <c r="N41" s="78"/>
      <c r="O41" s="78"/>
    </row>
    <row r="42" spans="1:15" ht="12.75">
      <c r="A42" s="82"/>
      <c r="B42" s="46"/>
      <c r="C42" s="46"/>
      <c r="D42" s="46"/>
      <c r="E42" s="84"/>
      <c r="F42" s="88"/>
      <c r="G42" s="88"/>
      <c r="H42" s="26"/>
      <c r="I42" s="73"/>
      <c r="J42" s="46"/>
      <c r="K42" s="46"/>
      <c r="L42" s="46"/>
      <c r="M42" s="76"/>
      <c r="N42" s="79"/>
      <c r="O42" s="79"/>
    </row>
    <row r="43" spans="1:15" ht="12.75">
      <c r="A43" s="71">
        <f>A40+1</f>
        <v>43596</v>
      </c>
      <c r="B43" s="43"/>
      <c r="C43" s="43"/>
      <c r="D43" s="44"/>
      <c r="E43" s="74">
        <f>C43+C44+C45-B43-B44-B45-D43-D44-D45</f>
        <v>0</v>
      </c>
      <c r="F43" s="77"/>
      <c r="G43" s="80"/>
      <c r="H43" s="26"/>
      <c r="I43" s="71">
        <f>I40+1</f>
        <v>43612</v>
      </c>
      <c r="J43" s="43"/>
      <c r="K43" s="43"/>
      <c r="L43" s="44"/>
      <c r="M43" s="74">
        <f>K43+K44+K45-J43-J44-J45-L43-L44-L45</f>
        <v>0</v>
      </c>
      <c r="N43" s="80"/>
      <c r="O43" s="80"/>
    </row>
    <row r="44" spans="1:15" ht="12.75">
      <c r="A44" s="81"/>
      <c r="B44" s="45"/>
      <c r="C44" s="45"/>
      <c r="D44" s="45"/>
      <c r="E44" s="83"/>
      <c r="F44" s="85"/>
      <c r="G44" s="87"/>
      <c r="H44" s="26"/>
      <c r="I44" s="72"/>
      <c r="J44" s="45"/>
      <c r="K44" s="45"/>
      <c r="L44" s="45"/>
      <c r="M44" s="75"/>
      <c r="N44" s="78"/>
      <c r="O44" s="78"/>
    </row>
    <row r="45" spans="1:15" ht="12.75">
      <c r="A45" s="82"/>
      <c r="B45" s="46"/>
      <c r="C45" s="46"/>
      <c r="D45" s="46"/>
      <c r="E45" s="84"/>
      <c r="F45" s="86"/>
      <c r="G45" s="88"/>
      <c r="H45" s="26"/>
      <c r="I45" s="73"/>
      <c r="J45" s="46"/>
      <c r="K45" s="46"/>
      <c r="L45" s="46"/>
      <c r="M45" s="76"/>
      <c r="N45" s="79"/>
      <c r="O45" s="79"/>
    </row>
    <row r="46" spans="1:15" ht="12.75">
      <c r="A46" s="71">
        <f>A43+1</f>
        <v>43597</v>
      </c>
      <c r="B46" s="43"/>
      <c r="C46" s="43"/>
      <c r="D46" s="44"/>
      <c r="E46" s="74">
        <f>C46+C47+C48-B46-B47-B48-D46-D47-D48</f>
        <v>0</v>
      </c>
      <c r="F46" s="80"/>
      <c r="G46" s="80"/>
      <c r="H46" s="26"/>
      <c r="I46" s="71">
        <f>I43+1</f>
        <v>43613</v>
      </c>
      <c r="J46" s="43"/>
      <c r="K46" s="43"/>
      <c r="L46" s="44"/>
      <c r="M46" s="74">
        <f>K46+K47+K48-J46-J47-J48-L46-L47-L48</f>
        <v>0</v>
      </c>
      <c r="N46" s="77"/>
      <c r="O46" s="80"/>
    </row>
    <row r="47" spans="1:15" ht="12.75">
      <c r="A47" s="81"/>
      <c r="B47" s="45"/>
      <c r="C47" s="45"/>
      <c r="D47" s="45"/>
      <c r="E47" s="83"/>
      <c r="F47" s="87"/>
      <c r="G47" s="87"/>
      <c r="H47" s="26"/>
      <c r="I47" s="72"/>
      <c r="J47" s="45"/>
      <c r="K47" s="45"/>
      <c r="L47" s="45"/>
      <c r="M47" s="75"/>
      <c r="N47" s="78"/>
      <c r="O47" s="78"/>
    </row>
    <row r="48" spans="1:15" ht="12.75">
      <c r="A48" s="82"/>
      <c r="B48" s="46"/>
      <c r="C48" s="46"/>
      <c r="D48" s="46"/>
      <c r="E48" s="84"/>
      <c r="F48" s="88"/>
      <c r="G48" s="88"/>
      <c r="H48" s="26"/>
      <c r="I48" s="73"/>
      <c r="J48" s="46"/>
      <c r="K48" s="46"/>
      <c r="L48" s="46"/>
      <c r="M48" s="76"/>
      <c r="N48" s="79"/>
      <c r="O48" s="79"/>
    </row>
    <row r="49" spans="1:15" ht="12.75">
      <c r="A49" s="71">
        <f>A46+1</f>
        <v>43598</v>
      </c>
      <c r="B49" s="43"/>
      <c r="C49" s="43"/>
      <c r="D49" s="44"/>
      <c r="E49" s="74">
        <f>C49+C50+C51-B49-B50-B51-D49-D50-D51</f>
        <v>0</v>
      </c>
      <c r="F49" s="80"/>
      <c r="G49" s="80"/>
      <c r="H49" s="26"/>
      <c r="I49" s="71">
        <f>I46+1</f>
        <v>43614</v>
      </c>
      <c r="J49" s="43"/>
      <c r="K49" s="43"/>
      <c r="L49" s="44"/>
      <c r="M49" s="74">
        <f>K49+K50+K51-J49-J50-J51-L49-L50-L51</f>
        <v>0</v>
      </c>
      <c r="N49" s="77"/>
      <c r="O49" s="80"/>
    </row>
    <row r="50" spans="1:15" ht="12.75">
      <c r="A50" s="81"/>
      <c r="B50" s="45"/>
      <c r="C50" s="45"/>
      <c r="D50" s="45"/>
      <c r="E50" s="83"/>
      <c r="F50" s="87"/>
      <c r="G50" s="87"/>
      <c r="H50" s="26"/>
      <c r="I50" s="72"/>
      <c r="J50" s="45"/>
      <c r="K50" s="45"/>
      <c r="L50" s="45"/>
      <c r="M50" s="75"/>
      <c r="N50" s="78"/>
      <c r="O50" s="78"/>
    </row>
    <row r="51" spans="1:15" ht="12.75">
      <c r="A51" s="82"/>
      <c r="B51" s="46"/>
      <c r="C51" s="46"/>
      <c r="D51" s="46"/>
      <c r="E51" s="84"/>
      <c r="F51" s="88"/>
      <c r="G51" s="88"/>
      <c r="H51" s="26"/>
      <c r="I51" s="73"/>
      <c r="J51" s="46"/>
      <c r="K51" s="46"/>
      <c r="L51" s="46"/>
      <c r="M51" s="76"/>
      <c r="N51" s="79"/>
      <c r="O51" s="79"/>
    </row>
    <row r="52" spans="1:15" ht="12.75">
      <c r="A52" s="71">
        <f>A49+1</f>
        <v>43599</v>
      </c>
      <c r="B52" s="43"/>
      <c r="C52" s="43"/>
      <c r="D52" s="44"/>
      <c r="E52" s="74">
        <f>C52+C53+C54-B52-B53-B54-D52-D53-D54</f>
        <v>0</v>
      </c>
      <c r="F52" s="77"/>
      <c r="G52" s="80"/>
      <c r="H52" s="26"/>
      <c r="I52" s="71">
        <f>I49+1</f>
        <v>43615</v>
      </c>
      <c r="J52" s="43"/>
      <c r="K52" s="43"/>
      <c r="L52" s="44"/>
      <c r="M52" s="74">
        <f>K52+K53+K54-J52-J53-J54-L52-L53-L54</f>
        <v>0</v>
      </c>
      <c r="N52" s="80"/>
      <c r="O52" s="80"/>
    </row>
    <row r="53" spans="1:15" ht="12.75">
      <c r="A53" s="81"/>
      <c r="B53" s="45"/>
      <c r="C53" s="45"/>
      <c r="D53" s="45"/>
      <c r="E53" s="83"/>
      <c r="F53" s="85"/>
      <c r="G53" s="87"/>
      <c r="H53" s="26"/>
      <c r="I53" s="72"/>
      <c r="J53" s="45"/>
      <c r="K53" s="45"/>
      <c r="L53" s="45"/>
      <c r="M53" s="75"/>
      <c r="N53" s="78"/>
      <c r="O53" s="78"/>
    </row>
    <row r="54" spans="1:15" ht="12.75">
      <c r="A54" s="82"/>
      <c r="B54" s="46"/>
      <c r="C54" s="46"/>
      <c r="D54" s="46"/>
      <c r="E54" s="84"/>
      <c r="F54" s="86"/>
      <c r="G54" s="88"/>
      <c r="H54" s="26"/>
      <c r="I54" s="73"/>
      <c r="J54" s="46"/>
      <c r="K54" s="46"/>
      <c r="L54" s="46"/>
      <c r="M54" s="76"/>
      <c r="N54" s="79"/>
      <c r="O54" s="79"/>
    </row>
    <row r="55" spans="1:15" ht="12.75">
      <c r="A55" s="71">
        <f>A52+1</f>
        <v>43600</v>
      </c>
      <c r="B55" s="43"/>
      <c r="C55" s="43"/>
      <c r="D55" s="44"/>
      <c r="E55" s="74">
        <f>C55+C56+C57-B55-B56-B57-D55-D56-D57</f>
        <v>0</v>
      </c>
      <c r="F55" s="77"/>
      <c r="G55" s="80"/>
      <c r="H55" s="32"/>
      <c r="I55" s="71">
        <f>I52+1</f>
        <v>43616</v>
      </c>
      <c r="J55" s="43"/>
      <c r="K55" s="43"/>
      <c r="L55" s="44"/>
      <c r="M55" s="74">
        <f>K55+K56+K57-J55-J56-J57-L55-L56-L57</f>
        <v>0</v>
      </c>
      <c r="N55" s="80"/>
      <c r="O55" s="80"/>
    </row>
    <row r="56" spans="1:15" ht="12.75">
      <c r="A56" s="81"/>
      <c r="B56" s="45"/>
      <c r="C56" s="45"/>
      <c r="D56" s="45"/>
      <c r="E56" s="83"/>
      <c r="F56" s="85"/>
      <c r="G56" s="87"/>
      <c r="H56" s="32"/>
      <c r="I56" s="72"/>
      <c r="J56" s="45"/>
      <c r="K56" s="45"/>
      <c r="L56" s="45"/>
      <c r="M56" s="75"/>
      <c r="N56" s="78"/>
      <c r="O56" s="78"/>
    </row>
    <row r="57" spans="1:15" ht="12.75">
      <c r="A57" s="82"/>
      <c r="B57" s="46"/>
      <c r="C57" s="46"/>
      <c r="D57" s="46"/>
      <c r="E57" s="84"/>
      <c r="F57" s="86"/>
      <c r="G57" s="88"/>
      <c r="H57" s="33"/>
      <c r="I57" s="73"/>
      <c r="J57" s="46"/>
      <c r="K57" s="46"/>
      <c r="L57" s="46"/>
      <c r="M57" s="76"/>
      <c r="N57" s="79"/>
      <c r="O57" s="79"/>
    </row>
    <row r="58" spans="1:15" ht="12.75">
      <c r="A58" s="71">
        <f>A55+1</f>
        <v>43601</v>
      </c>
      <c r="B58" s="43"/>
      <c r="C58" s="43"/>
      <c r="D58" s="44"/>
      <c r="E58" s="74">
        <f>C58+C59+C60-B58-B59-B60-D58-D59-D60</f>
        <v>0</v>
      </c>
      <c r="F58" s="80"/>
      <c r="G58" s="80"/>
      <c r="H58" s="26"/>
      <c r="I58" s="15" t="s">
        <v>4</v>
      </c>
      <c r="J58" s="1"/>
      <c r="K58" s="14"/>
      <c r="L58" s="16"/>
      <c r="M58" s="39">
        <f>E13+E16+E19+E22+E25+E28+E31+E34+E37+E40+E43+E46+E49+E52+E55+E58+M13+M16+M19+M22+M25+M28+M31+M34+M37+M40+M43+M46+M49+M52+M55</f>
        <v>0</v>
      </c>
      <c r="N58" s="17"/>
      <c r="O58" s="39">
        <f>G13+G16+G19+G22+G25+G28+G31+G34+G37+G40+G43+G46+G49+G52+G55+G58+O13+O16+O19+O22+O25+O28+O31+O34+O37+O40+O43+O46+O49+O52+O55</f>
        <v>0</v>
      </c>
    </row>
    <row r="59" spans="1:15" ht="13.5" thickBot="1">
      <c r="A59" s="81"/>
      <c r="B59" s="45"/>
      <c r="C59" s="45"/>
      <c r="D59" s="45"/>
      <c r="E59" s="83"/>
      <c r="F59" s="87"/>
      <c r="G59" s="87"/>
      <c r="H59" s="26"/>
      <c r="I59" s="18" t="s">
        <v>20</v>
      </c>
      <c r="J59" s="19"/>
      <c r="K59" s="20"/>
      <c r="L59" s="21"/>
      <c r="M59" s="89">
        <f>M58+O58</f>
        <v>0</v>
      </c>
      <c r="N59" s="90"/>
      <c r="O59" s="91"/>
    </row>
    <row r="60" spans="1:15" ht="13.5" thickTop="1">
      <c r="A60" s="82"/>
      <c r="B60" s="46"/>
      <c r="C60" s="46"/>
      <c r="D60" s="46"/>
      <c r="E60" s="84"/>
      <c r="F60" s="88"/>
      <c r="G60" s="88"/>
      <c r="H60" s="26"/>
      <c r="I60" s="34"/>
      <c r="J60" s="35"/>
      <c r="K60" s="92"/>
      <c r="L60" s="93"/>
      <c r="M60" s="35"/>
      <c r="N60" s="35"/>
      <c r="O60" s="36"/>
    </row>
    <row r="62" spans="1:15" ht="12.75">
      <c r="A62" s="94" t="s">
        <v>36</v>
      </c>
      <c r="B62" s="95"/>
      <c r="C62" s="96"/>
      <c r="D62" s="94" t="s">
        <v>37</v>
      </c>
      <c r="E62" s="95"/>
      <c r="F62" s="95"/>
      <c r="G62" s="96"/>
      <c r="H62" s="41"/>
      <c r="I62" s="94" t="s">
        <v>38</v>
      </c>
      <c r="J62" s="95"/>
      <c r="K62" s="96"/>
      <c r="L62" s="94" t="s">
        <v>39</v>
      </c>
      <c r="M62" s="95"/>
      <c r="N62" s="95"/>
      <c r="O62" s="96"/>
    </row>
    <row r="63" spans="1:15" ht="12.75">
      <c r="A63" s="97"/>
      <c r="B63" s="98"/>
      <c r="C63" s="99"/>
      <c r="D63" s="100">
        <f>M59</f>
        <v>0</v>
      </c>
      <c r="E63" s="101"/>
      <c r="F63" s="101"/>
      <c r="G63" s="102"/>
      <c r="I63" s="100">
        <f>IF(Verprobung!B6&lt;0,TEXT(0-Verprobung!B6,"- [hh]:mm"),Verprobung!B6)</f>
        <v>0</v>
      </c>
      <c r="J63" s="101"/>
      <c r="K63" s="102"/>
      <c r="L63" s="100">
        <f>IF(Verprobung!C6&lt;0,TEXT(0-Verprobung!C6,"- [hh]:mm"),Verprobung!C6)</f>
        <v>0</v>
      </c>
      <c r="M63" s="101"/>
      <c r="N63" s="101"/>
      <c r="O63" s="102"/>
    </row>
    <row r="73" spans="16:17" ht="12.75">
      <c r="P73" s="22"/>
      <c r="Q73" s="23"/>
    </row>
  </sheetData>
  <sheetProtection password="CC94" sheet="1" selectLockedCells="1"/>
  <mergeCells count="147">
    <mergeCell ref="A63:C63"/>
    <mergeCell ref="D63:G63"/>
    <mergeCell ref="I63:K63"/>
    <mergeCell ref="L63:O63"/>
    <mergeCell ref="A55:A57"/>
    <mergeCell ref="E55:E57"/>
    <mergeCell ref="A62:C62"/>
    <mergeCell ref="D62:G62"/>
    <mergeCell ref="I62:K62"/>
    <mergeCell ref="L62:O62"/>
    <mergeCell ref="A58:A60"/>
    <mergeCell ref="E58:E60"/>
    <mergeCell ref="F58:F60"/>
    <mergeCell ref="G58:G60"/>
    <mergeCell ref="M59:O59"/>
    <mergeCell ref="K60:L60"/>
    <mergeCell ref="F55:F57"/>
    <mergeCell ref="G55:G57"/>
    <mergeCell ref="I55:I57"/>
    <mergeCell ref="M55:M57"/>
    <mergeCell ref="N49:N51"/>
    <mergeCell ref="O49:O51"/>
    <mergeCell ref="N52:N54"/>
    <mergeCell ref="O52:O54"/>
    <mergeCell ref="N55:N57"/>
    <mergeCell ref="O55:O57"/>
    <mergeCell ref="A52:A54"/>
    <mergeCell ref="E52:E54"/>
    <mergeCell ref="F52:F54"/>
    <mergeCell ref="G52:G54"/>
    <mergeCell ref="I52:I54"/>
    <mergeCell ref="M52:M54"/>
    <mergeCell ref="A49:A51"/>
    <mergeCell ref="E49:E51"/>
    <mergeCell ref="F49:F51"/>
    <mergeCell ref="G49:G51"/>
    <mergeCell ref="I49:I51"/>
    <mergeCell ref="M49:M51"/>
    <mergeCell ref="N43:N45"/>
    <mergeCell ref="O43:O45"/>
    <mergeCell ref="A46:A48"/>
    <mergeCell ref="E46:E48"/>
    <mergeCell ref="F46:F48"/>
    <mergeCell ref="G46:G48"/>
    <mergeCell ref="I46:I48"/>
    <mergeCell ref="M46:M48"/>
    <mergeCell ref="N46:N48"/>
    <mergeCell ref="O46:O48"/>
    <mergeCell ref="A43:A45"/>
    <mergeCell ref="E43:E45"/>
    <mergeCell ref="F43:F45"/>
    <mergeCell ref="G43:G45"/>
    <mergeCell ref="I43:I45"/>
    <mergeCell ref="M43:M45"/>
    <mergeCell ref="N37:N39"/>
    <mergeCell ref="O37:O39"/>
    <mergeCell ref="A40:A42"/>
    <mergeCell ref="E40:E42"/>
    <mergeCell ref="F40:F42"/>
    <mergeCell ref="G40:G42"/>
    <mergeCell ref="I40:I42"/>
    <mergeCell ref="M40:M42"/>
    <mergeCell ref="N40:N42"/>
    <mergeCell ref="O40:O42"/>
    <mergeCell ref="A37:A39"/>
    <mergeCell ref="E37:E39"/>
    <mergeCell ref="F37:F39"/>
    <mergeCell ref="G37:G39"/>
    <mergeCell ref="I37:I39"/>
    <mergeCell ref="M37:M39"/>
    <mergeCell ref="N31:N33"/>
    <mergeCell ref="O31:O33"/>
    <mergeCell ref="A34:A36"/>
    <mergeCell ref="E34:E36"/>
    <mergeCell ref="F34:F36"/>
    <mergeCell ref="G34:G36"/>
    <mergeCell ref="I34:I36"/>
    <mergeCell ref="M34:M36"/>
    <mergeCell ref="N34:N36"/>
    <mergeCell ref="O34:O36"/>
    <mergeCell ref="A31:A33"/>
    <mergeCell ref="E31:E33"/>
    <mergeCell ref="F31:F33"/>
    <mergeCell ref="G31:G33"/>
    <mergeCell ref="I31:I33"/>
    <mergeCell ref="M31:M33"/>
    <mergeCell ref="N25:N27"/>
    <mergeCell ref="O25:O27"/>
    <mergeCell ref="A28:A30"/>
    <mergeCell ref="E28:E30"/>
    <mergeCell ref="F28:F30"/>
    <mergeCell ref="G28:G30"/>
    <mergeCell ref="I28:I30"/>
    <mergeCell ref="M28:M30"/>
    <mergeCell ref="N28:N30"/>
    <mergeCell ref="O28:O30"/>
    <mergeCell ref="A25:A27"/>
    <mergeCell ref="E25:E27"/>
    <mergeCell ref="F25:F27"/>
    <mergeCell ref="G25:G27"/>
    <mergeCell ref="I25:I27"/>
    <mergeCell ref="M25:M27"/>
    <mergeCell ref="N19:N21"/>
    <mergeCell ref="O19:O21"/>
    <mergeCell ref="A22:A24"/>
    <mergeCell ref="E22:E24"/>
    <mergeCell ref="F22:F24"/>
    <mergeCell ref="G22:G24"/>
    <mergeCell ref="I22:I24"/>
    <mergeCell ref="M22:M24"/>
    <mergeCell ref="N22:N24"/>
    <mergeCell ref="O22:O24"/>
    <mergeCell ref="A19:A21"/>
    <mergeCell ref="E19:E21"/>
    <mergeCell ref="F19:F21"/>
    <mergeCell ref="G19:G21"/>
    <mergeCell ref="I19:I21"/>
    <mergeCell ref="M19:M21"/>
    <mergeCell ref="N13:N15"/>
    <mergeCell ref="O13:O15"/>
    <mergeCell ref="A16:A18"/>
    <mergeCell ref="E16:E18"/>
    <mergeCell ref="F16:F18"/>
    <mergeCell ref="G16:G18"/>
    <mergeCell ref="I16:I18"/>
    <mergeCell ref="M16:M18"/>
    <mergeCell ref="N16:N18"/>
    <mergeCell ref="O16:O18"/>
    <mergeCell ref="A13:A15"/>
    <mergeCell ref="E13:E15"/>
    <mergeCell ref="F13:F15"/>
    <mergeCell ref="G13:G15"/>
    <mergeCell ref="I13:I15"/>
    <mergeCell ref="M13:M15"/>
    <mergeCell ref="F8:G8"/>
    <mergeCell ref="N8:O8"/>
    <mergeCell ref="F9:G9"/>
    <mergeCell ref="N9:O9"/>
    <mergeCell ref="B10:D12"/>
    <mergeCell ref="J10:L12"/>
    <mergeCell ref="A1:O1"/>
    <mergeCell ref="C3:F3"/>
    <mergeCell ref="K3:M3"/>
    <mergeCell ref="C5:F5"/>
    <mergeCell ref="K5:M5"/>
    <mergeCell ref="B7:G7"/>
    <mergeCell ref="J7:O7"/>
  </mergeCells>
  <conditionalFormatting sqref="L63">
    <cfRule type="cellIs" priority="32" dxfId="35" operator="lessThan" stopIfTrue="1">
      <formula>0</formula>
    </cfRule>
  </conditionalFormatting>
  <conditionalFormatting sqref="A13:G15">
    <cfRule type="expression" priority="31" dxfId="0" stopIfTrue="1">
      <formula>WEEKDAY($A$13,2)&gt;=6</formula>
    </cfRule>
  </conditionalFormatting>
  <conditionalFormatting sqref="A19:G21">
    <cfRule type="expression" priority="30" dxfId="0" stopIfTrue="1">
      <formula>WEEKDAY($A$19,2)&gt;=6</formula>
    </cfRule>
  </conditionalFormatting>
  <conditionalFormatting sqref="A16:G18">
    <cfRule type="expression" priority="29" dxfId="0" stopIfTrue="1">
      <formula>WEEKDAY($A$16,2)&gt;=6</formula>
    </cfRule>
  </conditionalFormatting>
  <conditionalFormatting sqref="A22:G24">
    <cfRule type="expression" priority="28" dxfId="0" stopIfTrue="1">
      <formula>WEEKDAY($A$22,2)&gt;=6</formula>
    </cfRule>
  </conditionalFormatting>
  <conditionalFormatting sqref="A25:G27">
    <cfRule type="expression" priority="27" dxfId="0" stopIfTrue="1">
      <formula>WEEKDAY($A$25,2)&gt;=6</formula>
    </cfRule>
  </conditionalFormatting>
  <conditionalFormatting sqref="A28:G30">
    <cfRule type="expression" priority="26" dxfId="0" stopIfTrue="1">
      <formula>WEEKDAY($A$28,2)&gt;=6</formula>
    </cfRule>
  </conditionalFormatting>
  <conditionalFormatting sqref="A31:G33">
    <cfRule type="expression" priority="25" dxfId="0" stopIfTrue="1">
      <formula>WEEKDAY($A$31,2)&gt;=6</formula>
    </cfRule>
  </conditionalFormatting>
  <conditionalFormatting sqref="A34:G36">
    <cfRule type="expression" priority="24" dxfId="0" stopIfTrue="1">
      <formula>WEEKDAY($A$34,2)&gt;=6</formula>
    </cfRule>
  </conditionalFormatting>
  <conditionalFormatting sqref="A37:G39">
    <cfRule type="expression" priority="23" dxfId="0" stopIfTrue="1">
      <formula>WEEKDAY($A$37,2)&gt;=6</formula>
    </cfRule>
  </conditionalFormatting>
  <conditionalFormatting sqref="A40:G42">
    <cfRule type="expression" priority="22" dxfId="0" stopIfTrue="1">
      <formula>WEEKDAY($A$40,2)&gt;=6</formula>
    </cfRule>
  </conditionalFormatting>
  <conditionalFormatting sqref="A43:G45">
    <cfRule type="expression" priority="21" dxfId="0" stopIfTrue="1">
      <formula>WEEKDAY($A$43,2)&gt;=6</formula>
    </cfRule>
  </conditionalFormatting>
  <conditionalFormatting sqref="A46:G48">
    <cfRule type="expression" priority="20" dxfId="0" stopIfTrue="1">
      <formula>WEEKDAY($A$46,2)&gt;=6</formula>
    </cfRule>
  </conditionalFormatting>
  <conditionalFormatting sqref="A49:G51">
    <cfRule type="expression" priority="19" dxfId="0" stopIfTrue="1">
      <formula>WEEKDAY($A$49,2)&gt;=6</formula>
    </cfRule>
  </conditionalFormatting>
  <conditionalFormatting sqref="A52:G54">
    <cfRule type="expression" priority="18" dxfId="0" stopIfTrue="1">
      <formula>WEEKDAY($A$52,2)&gt;=6</formula>
    </cfRule>
  </conditionalFormatting>
  <conditionalFormatting sqref="A55:G57">
    <cfRule type="expression" priority="17" dxfId="0" stopIfTrue="1">
      <formula>WEEKDAY($A$55,2)&gt;=6</formula>
    </cfRule>
  </conditionalFormatting>
  <conditionalFormatting sqref="A58:G60">
    <cfRule type="expression" priority="16" dxfId="0" stopIfTrue="1">
      <formula>WEEKDAY($A$58,2)&gt;=6</formula>
    </cfRule>
  </conditionalFormatting>
  <conditionalFormatting sqref="I13:O15">
    <cfRule type="expression" priority="15" dxfId="0" stopIfTrue="1">
      <formula>WEEKDAY($I$13,2)&gt;=6</formula>
    </cfRule>
  </conditionalFormatting>
  <conditionalFormatting sqref="I16:O18">
    <cfRule type="expression" priority="14" dxfId="0" stopIfTrue="1">
      <formula>WEEKDAY($I$16,2)&gt;=6</formula>
    </cfRule>
  </conditionalFormatting>
  <conditionalFormatting sqref="I19:O21">
    <cfRule type="expression" priority="13" dxfId="0" stopIfTrue="1">
      <formula>WEEKDAY($I$19,2)&gt;=6</formula>
    </cfRule>
  </conditionalFormatting>
  <conditionalFormatting sqref="I22:O24">
    <cfRule type="expression" priority="12" dxfId="0" stopIfTrue="1">
      <formula>WEEKDAY($I$22,2)&gt;=6</formula>
    </cfRule>
  </conditionalFormatting>
  <conditionalFormatting sqref="I25:O27">
    <cfRule type="expression" priority="11" dxfId="0" stopIfTrue="1">
      <formula>WEEKDAY($I$25,2)&gt;=6</formula>
    </cfRule>
  </conditionalFormatting>
  <conditionalFormatting sqref="I28:O30">
    <cfRule type="expression" priority="10" dxfId="0" stopIfTrue="1">
      <formula>WEEKDAY($I$28,2)&gt;=6</formula>
    </cfRule>
  </conditionalFormatting>
  <conditionalFormatting sqref="I31:O33">
    <cfRule type="expression" priority="9" dxfId="0" stopIfTrue="1">
      <formula>WEEKDAY($I$31,2)&gt;=6</formula>
    </cfRule>
  </conditionalFormatting>
  <conditionalFormatting sqref="I34:O36">
    <cfRule type="expression" priority="8" dxfId="0" stopIfTrue="1">
      <formula>WEEKDAY($I$34,2)&gt;=6</formula>
    </cfRule>
  </conditionalFormatting>
  <conditionalFormatting sqref="I37:O39">
    <cfRule type="expression" priority="7" dxfId="0" stopIfTrue="1">
      <formula>WEEKDAY($I$37,2)&gt;=6</formula>
    </cfRule>
  </conditionalFormatting>
  <conditionalFormatting sqref="I40:O42">
    <cfRule type="expression" priority="6" dxfId="0" stopIfTrue="1">
      <formula>WEEKDAY($I$40,2)&gt;=6</formula>
    </cfRule>
  </conditionalFormatting>
  <conditionalFormatting sqref="I43:O45">
    <cfRule type="expression" priority="5" dxfId="0" stopIfTrue="1">
      <formula>WEEKDAY($I$43,2)&gt;=6</formula>
    </cfRule>
  </conditionalFormatting>
  <conditionalFormatting sqref="I46:O48">
    <cfRule type="expression" priority="4" dxfId="0" stopIfTrue="1">
      <formula>WEEKDAY($I$46,2)&gt;=6</formula>
    </cfRule>
  </conditionalFormatting>
  <conditionalFormatting sqref="I49:O51">
    <cfRule type="expression" priority="3" dxfId="0" stopIfTrue="1">
      <formula>WEEKDAY($I$49,2)&gt;=6</formula>
    </cfRule>
  </conditionalFormatting>
  <conditionalFormatting sqref="I52:O54">
    <cfRule type="expression" priority="2" dxfId="0" stopIfTrue="1">
      <formula>WEEKDAY($I$52,2)&gt;=6</formula>
    </cfRule>
  </conditionalFormatting>
  <conditionalFormatting sqref="I55:O57">
    <cfRule type="expression" priority="1" dxfId="0" stopIfTrue="1">
      <formula>WEEKDAY($I$55,2)&gt;=6</formula>
    </cfRule>
  </conditionalFormatting>
  <printOptions/>
  <pageMargins left="0.7" right="0.7" top="0.787401575" bottom="0.787401575" header="0.3" footer="0.3"/>
  <pageSetup horizontalDpi="600" verticalDpi="600" orientation="portrait" paperSize="9" scale="9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1">
      <pane ySplit="12" topLeftCell="A13" activePane="bottomLeft" state="frozen"/>
      <selection pane="topLeft" activeCell="M37" sqref="M37:M39"/>
      <selection pane="bottomLeft" activeCell="B13" sqref="B13"/>
    </sheetView>
  </sheetViews>
  <sheetFormatPr defaultColWidth="11.421875" defaultRowHeight="12.75"/>
  <cols>
    <col min="1" max="1" width="6.421875" style="0" customWidth="1"/>
    <col min="2" max="5" width="6.57421875" style="0" customWidth="1"/>
    <col min="6" max="6" width="2.140625" style="0" customWidth="1"/>
    <col min="7" max="7" width="8.140625" style="0" customWidth="1"/>
    <col min="8" max="8" width="1.7109375" style="0" customWidth="1"/>
    <col min="9" max="13" width="6.57421875" style="0" customWidth="1"/>
    <col min="14" max="14" width="2.28125" style="0" customWidth="1"/>
    <col min="15" max="15" width="8.140625" style="0" customWidth="1"/>
    <col min="16" max="16" width="5.140625" style="0" customWidth="1"/>
  </cols>
  <sheetData>
    <row r="1" spans="1:15" ht="12.75">
      <c r="A1" s="50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4.5" customHeight="1">
      <c r="A2" s="25"/>
      <c r="B2" s="25"/>
      <c r="C2" s="25"/>
      <c r="D2" s="25"/>
      <c r="E2" s="25"/>
      <c r="F2" s="25"/>
      <c r="G2" s="25"/>
      <c r="H2" s="25"/>
      <c r="I2" s="25"/>
      <c r="J2" s="26"/>
      <c r="K2" s="26"/>
      <c r="L2" s="26"/>
      <c r="M2" s="26"/>
      <c r="N2" s="26"/>
      <c r="O2" s="26"/>
    </row>
    <row r="3" spans="1:15" ht="12.75">
      <c r="A3" s="27" t="s">
        <v>12</v>
      </c>
      <c r="B3" s="25"/>
      <c r="C3" s="103">
        <f>Januar!C3</f>
        <v>0</v>
      </c>
      <c r="D3" s="103"/>
      <c r="E3" s="103"/>
      <c r="F3" s="103"/>
      <c r="G3" s="28"/>
      <c r="H3" s="25"/>
      <c r="I3" s="25"/>
      <c r="J3" s="29" t="s">
        <v>21</v>
      </c>
      <c r="K3" s="104" t="s">
        <v>29</v>
      </c>
      <c r="L3" s="105"/>
      <c r="M3" s="105"/>
      <c r="N3" s="26"/>
      <c r="O3" s="26"/>
    </row>
    <row r="4" spans="1:15" ht="12.75">
      <c r="A4" s="25"/>
      <c r="B4" s="25"/>
      <c r="C4" s="25"/>
      <c r="D4" s="25"/>
      <c r="E4" s="25"/>
      <c r="F4" s="25"/>
      <c r="G4" s="25"/>
      <c r="H4" s="25"/>
      <c r="I4" s="25"/>
      <c r="J4" s="29"/>
      <c r="K4" s="29"/>
      <c r="L4" s="26"/>
      <c r="M4" s="26"/>
      <c r="N4" s="26"/>
      <c r="O4" s="26"/>
    </row>
    <row r="5" spans="1:15" ht="12.75">
      <c r="A5" s="27" t="s">
        <v>11</v>
      </c>
      <c r="B5" s="25"/>
      <c r="C5" s="103">
        <f>Januar!C5</f>
        <v>0</v>
      </c>
      <c r="D5" s="103"/>
      <c r="E5" s="103"/>
      <c r="F5" s="103"/>
      <c r="G5" s="25"/>
      <c r="H5" s="25"/>
      <c r="I5" s="25"/>
      <c r="J5" s="29" t="s">
        <v>22</v>
      </c>
      <c r="K5" s="103">
        <f>Januar!K5</f>
        <v>2019</v>
      </c>
      <c r="L5" s="103"/>
      <c r="M5" s="103"/>
      <c r="N5" s="26"/>
      <c r="O5" s="26"/>
    </row>
    <row r="6" spans="1:15" ht="12.75">
      <c r="A6" s="27"/>
      <c r="B6" s="25"/>
      <c r="C6" s="28"/>
      <c r="D6" s="28"/>
      <c r="E6" s="28"/>
      <c r="F6" s="28"/>
      <c r="G6" s="28"/>
      <c r="H6" s="29"/>
      <c r="I6" s="28"/>
      <c r="J6" s="26"/>
      <c r="K6" s="26"/>
      <c r="L6" s="26"/>
      <c r="M6" s="26"/>
      <c r="N6" s="26"/>
      <c r="O6" s="26"/>
    </row>
    <row r="7" spans="1:15" ht="12.75">
      <c r="A7" s="4"/>
      <c r="B7" s="55" t="s">
        <v>7</v>
      </c>
      <c r="C7" s="56"/>
      <c r="D7" s="56"/>
      <c r="E7" s="56"/>
      <c r="F7" s="56"/>
      <c r="G7" s="57"/>
      <c r="H7" s="28"/>
      <c r="I7" s="4"/>
      <c r="J7" s="55" t="s">
        <v>7</v>
      </c>
      <c r="K7" s="56"/>
      <c r="L7" s="56"/>
      <c r="M7" s="56"/>
      <c r="N7" s="56"/>
      <c r="O7" s="57"/>
    </row>
    <row r="8" spans="1:15" ht="12.75">
      <c r="A8" s="6" t="s">
        <v>2</v>
      </c>
      <c r="B8" s="7" t="s">
        <v>0</v>
      </c>
      <c r="C8" s="7" t="s">
        <v>1</v>
      </c>
      <c r="D8" s="7" t="s">
        <v>5</v>
      </c>
      <c r="E8" s="7" t="s">
        <v>6</v>
      </c>
      <c r="F8" s="58" t="s">
        <v>8</v>
      </c>
      <c r="G8" s="59"/>
      <c r="H8" s="30"/>
      <c r="I8" s="6" t="s">
        <v>2</v>
      </c>
      <c r="J8" s="7" t="s">
        <v>0</v>
      </c>
      <c r="K8" s="7" t="s">
        <v>1</v>
      </c>
      <c r="L8" s="7" t="s">
        <v>5</v>
      </c>
      <c r="M8" s="7" t="s">
        <v>6</v>
      </c>
      <c r="N8" s="58" t="s">
        <v>8</v>
      </c>
      <c r="O8" s="59"/>
    </row>
    <row r="9" spans="1:15" ht="12.75" customHeight="1">
      <c r="A9" s="8" t="s">
        <v>3</v>
      </c>
      <c r="B9" s="8" t="s">
        <v>10</v>
      </c>
      <c r="C9" s="8" t="s">
        <v>10</v>
      </c>
      <c r="D9" s="8" t="s">
        <v>10</v>
      </c>
      <c r="E9" s="8" t="s">
        <v>10</v>
      </c>
      <c r="F9" s="60" t="s">
        <v>9</v>
      </c>
      <c r="G9" s="61"/>
      <c r="H9" s="30"/>
      <c r="I9" s="8" t="s">
        <v>3</v>
      </c>
      <c r="J9" s="8" t="s">
        <v>10</v>
      </c>
      <c r="K9" s="8" t="s">
        <v>10</v>
      </c>
      <c r="L9" s="8" t="s">
        <v>10</v>
      </c>
      <c r="M9" s="8" t="s">
        <v>10</v>
      </c>
      <c r="N9" s="60" t="s">
        <v>9</v>
      </c>
      <c r="O9" s="61"/>
    </row>
    <row r="10" spans="1:15" ht="9.75" customHeight="1">
      <c r="A10" s="5"/>
      <c r="B10" s="62" t="s">
        <v>23</v>
      </c>
      <c r="C10" s="63"/>
      <c r="D10" s="64"/>
      <c r="E10" s="5"/>
      <c r="F10" s="37" t="s">
        <v>17</v>
      </c>
      <c r="G10" s="13" t="s">
        <v>16</v>
      </c>
      <c r="H10" s="28"/>
      <c r="I10" s="5"/>
      <c r="J10" s="62" t="s">
        <v>23</v>
      </c>
      <c r="K10" s="63"/>
      <c r="L10" s="64"/>
      <c r="M10" s="5"/>
      <c r="N10" s="37" t="s">
        <v>17</v>
      </c>
      <c r="O10" s="13" t="s">
        <v>16</v>
      </c>
    </row>
    <row r="11" spans="1:15" ht="9.75" customHeight="1">
      <c r="A11" s="5"/>
      <c r="B11" s="65"/>
      <c r="C11" s="66"/>
      <c r="D11" s="67"/>
      <c r="E11" s="5"/>
      <c r="F11" s="37" t="s">
        <v>18</v>
      </c>
      <c r="G11" s="11" t="s">
        <v>15</v>
      </c>
      <c r="H11" s="28"/>
      <c r="I11" s="5"/>
      <c r="J11" s="65"/>
      <c r="K11" s="66"/>
      <c r="L11" s="67"/>
      <c r="M11" s="5"/>
      <c r="N11" s="37" t="s">
        <v>18</v>
      </c>
      <c r="O11" s="11" t="s">
        <v>15</v>
      </c>
    </row>
    <row r="12" spans="1:20" ht="9.75" customHeight="1">
      <c r="A12" s="2"/>
      <c r="B12" s="68"/>
      <c r="C12" s="69"/>
      <c r="D12" s="70"/>
      <c r="E12" s="3"/>
      <c r="F12" s="38" t="s">
        <v>19</v>
      </c>
      <c r="G12" s="12" t="s">
        <v>13</v>
      </c>
      <c r="H12" s="31"/>
      <c r="I12" s="2"/>
      <c r="J12" s="68"/>
      <c r="K12" s="69"/>
      <c r="L12" s="70"/>
      <c r="M12" s="3"/>
      <c r="N12" s="38" t="s">
        <v>19</v>
      </c>
      <c r="O12" s="12" t="s">
        <v>13</v>
      </c>
      <c r="P12" s="23"/>
      <c r="Q12" s="23"/>
      <c r="R12" s="23"/>
      <c r="S12" s="23"/>
      <c r="T12" s="24"/>
    </row>
    <row r="13" spans="1:20" ht="12.75">
      <c r="A13" s="71">
        <f>DATE($K$5,6,1)</f>
        <v>43617</v>
      </c>
      <c r="B13" s="43"/>
      <c r="C13" s="43"/>
      <c r="D13" s="44"/>
      <c r="E13" s="74">
        <f>C13+C14+C15-B13-B14-B15-D13-D14-D15</f>
        <v>0</v>
      </c>
      <c r="F13" s="77"/>
      <c r="G13" s="80"/>
      <c r="H13" s="32"/>
      <c r="I13" s="71">
        <f>A58+1</f>
        <v>43633</v>
      </c>
      <c r="J13" s="43"/>
      <c r="K13" s="43"/>
      <c r="L13" s="44"/>
      <c r="M13" s="74">
        <f>K13+K14+K15-J13-J14-J15-L13-L14-L15</f>
        <v>0</v>
      </c>
      <c r="N13" s="80"/>
      <c r="O13" s="80"/>
      <c r="P13" s="9"/>
      <c r="Q13" s="9"/>
      <c r="R13" s="9"/>
      <c r="S13" s="9"/>
      <c r="T13" s="10"/>
    </row>
    <row r="14" spans="1:20" ht="12.75">
      <c r="A14" s="72"/>
      <c r="B14" s="45"/>
      <c r="C14" s="45"/>
      <c r="D14" s="45"/>
      <c r="E14" s="75"/>
      <c r="F14" s="78"/>
      <c r="G14" s="78"/>
      <c r="H14" s="32"/>
      <c r="I14" s="72"/>
      <c r="J14" s="45"/>
      <c r="K14" s="45"/>
      <c r="L14" s="45"/>
      <c r="M14" s="75"/>
      <c r="N14" s="78"/>
      <c r="O14" s="78"/>
      <c r="P14" s="9"/>
      <c r="Q14" s="9"/>
      <c r="R14" s="9"/>
      <c r="S14" s="9"/>
      <c r="T14" s="9"/>
    </row>
    <row r="15" spans="1:20" ht="12.75">
      <c r="A15" s="73"/>
      <c r="B15" s="46"/>
      <c r="C15" s="46"/>
      <c r="D15" s="46"/>
      <c r="E15" s="76"/>
      <c r="F15" s="79"/>
      <c r="G15" s="79"/>
      <c r="H15" s="33"/>
      <c r="I15" s="73"/>
      <c r="J15" s="46"/>
      <c r="K15" s="46"/>
      <c r="L15" s="46"/>
      <c r="M15" s="76"/>
      <c r="N15" s="79"/>
      <c r="O15" s="79"/>
      <c r="P15" s="9"/>
      <c r="Q15" s="9"/>
      <c r="R15" s="9"/>
      <c r="S15" s="9"/>
      <c r="T15" s="9"/>
    </row>
    <row r="16" spans="1:15" ht="12.75">
      <c r="A16" s="71">
        <f>A13+1</f>
        <v>43618</v>
      </c>
      <c r="B16" s="43"/>
      <c r="C16" s="43"/>
      <c r="D16" s="44"/>
      <c r="E16" s="74">
        <f>C16+C17+C18-B16-B17-B18-D16-D17-D18</f>
        <v>0</v>
      </c>
      <c r="F16" s="77"/>
      <c r="G16" s="80"/>
      <c r="H16" s="26"/>
      <c r="I16" s="71">
        <f>I13+1</f>
        <v>43634</v>
      </c>
      <c r="J16" s="43"/>
      <c r="K16" s="43"/>
      <c r="L16" s="44"/>
      <c r="M16" s="74">
        <f>K16+K17+K18-J16-J17-J18-L16-L17-L18</f>
        <v>0</v>
      </c>
      <c r="N16" s="77"/>
      <c r="O16" s="80"/>
    </row>
    <row r="17" spans="1:15" ht="12.75">
      <c r="A17" s="72"/>
      <c r="B17" s="45"/>
      <c r="C17" s="45"/>
      <c r="D17" s="45"/>
      <c r="E17" s="75"/>
      <c r="F17" s="78"/>
      <c r="G17" s="78"/>
      <c r="H17" s="26"/>
      <c r="I17" s="72"/>
      <c r="J17" s="45"/>
      <c r="K17" s="45"/>
      <c r="L17" s="45"/>
      <c r="M17" s="75"/>
      <c r="N17" s="78"/>
      <c r="O17" s="78"/>
    </row>
    <row r="18" spans="1:15" ht="12.75">
      <c r="A18" s="73"/>
      <c r="B18" s="46"/>
      <c r="C18" s="46"/>
      <c r="D18" s="46"/>
      <c r="E18" s="76"/>
      <c r="F18" s="79"/>
      <c r="G18" s="79"/>
      <c r="H18" s="26"/>
      <c r="I18" s="73"/>
      <c r="J18" s="46"/>
      <c r="K18" s="46"/>
      <c r="L18" s="46"/>
      <c r="M18" s="76"/>
      <c r="N18" s="79"/>
      <c r="O18" s="79"/>
    </row>
    <row r="19" spans="1:15" ht="12.75">
      <c r="A19" s="71">
        <f>A16+1</f>
        <v>43619</v>
      </c>
      <c r="B19" s="43"/>
      <c r="C19" s="43"/>
      <c r="D19" s="44"/>
      <c r="E19" s="74">
        <f>C19+C20+C21-B19-B20-B21-D19-D20-D21</f>
        <v>0</v>
      </c>
      <c r="F19" s="77"/>
      <c r="G19" s="80"/>
      <c r="H19" s="26"/>
      <c r="I19" s="71">
        <f>I16+1</f>
        <v>43635</v>
      </c>
      <c r="J19" s="43"/>
      <c r="K19" s="43"/>
      <c r="L19" s="44"/>
      <c r="M19" s="74">
        <f>K19+K20+K21-J19-J20-J21-L19-L20-L21</f>
        <v>0</v>
      </c>
      <c r="N19" s="80"/>
      <c r="O19" s="80"/>
    </row>
    <row r="20" spans="1:15" ht="12.75">
      <c r="A20" s="72"/>
      <c r="B20" s="45"/>
      <c r="C20" s="45"/>
      <c r="D20" s="45"/>
      <c r="E20" s="75"/>
      <c r="F20" s="78"/>
      <c r="G20" s="78"/>
      <c r="H20" s="26"/>
      <c r="I20" s="72"/>
      <c r="J20" s="45"/>
      <c r="K20" s="45"/>
      <c r="L20" s="45"/>
      <c r="M20" s="75"/>
      <c r="N20" s="78"/>
      <c r="O20" s="78"/>
    </row>
    <row r="21" spans="1:15" ht="12.75">
      <c r="A21" s="73"/>
      <c r="B21" s="46"/>
      <c r="C21" s="46"/>
      <c r="D21" s="46"/>
      <c r="E21" s="76"/>
      <c r="F21" s="79"/>
      <c r="G21" s="79"/>
      <c r="H21" s="26"/>
      <c r="I21" s="73"/>
      <c r="J21" s="46"/>
      <c r="K21" s="46"/>
      <c r="L21" s="46"/>
      <c r="M21" s="76"/>
      <c r="N21" s="79"/>
      <c r="O21" s="79"/>
    </row>
    <row r="22" spans="1:15" ht="12.75">
      <c r="A22" s="71">
        <f>A19+1</f>
        <v>43620</v>
      </c>
      <c r="B22" s="43"/>
      <c r="C22" s="43"/>
      <c r="D22" s="44"/>
      <c r="E22" s="74">
        <f>C22+C23+C24-B22-B23-B24-D22-D23-D24</f>
        <v>0</v>
      </c>
      <c r="F22" s="77"/>
      <c r="G22" s="80"/>
      <c r="H22" s="26"/>
      <c r="I22" s="71">
        <f>I19+1</f>
        <v>43636</v>
      </c>
      <c r="J22" s="43"/>
      <c r="K22" s="43"/>
      <c r="L22" s="44"/>
      <c r="M22" s="74">
        <f>K22+K23+K24-J22-J23-J24-L22-L23-L24</f>
        <v>0</v>
      </c>
      <c r="N22" s="80"/>
      <c r="O22" s="80"/>
    </row>
    <row r="23" spans="1:15" ht="12.75">
      <c r="A23" s="81"/>
      <c r="B23" s="45"/>
      <c r="C23" s="45"/>
      <c r="D23" s="45"/>
      <c r="E23" s="83"/>
      <c r="F23" s="85"/>
      <c r="G23" s="87"/>
      <c r="H23" s="26"/>
      <c r="I23" s="72"/>
      <c r="J23" s="45"/>
      <c r="K23" s="45"/>
      <c r="L23" s="45"/>
      <c r="M23" s="75"/>
      <c r="N23" s="78"/>
      <c r="O23" s="78"/>
    </row>
    <row r="24" spans="1:15" ht="12.75">
      <c r="A24" s="82"/>
      <c r="B24" s="46"/>
      <c r="C24" s="46"/>
      <c r="D24" s="46"/>
      <c r="E24" s="84"/>
      <c r="F24" s="86"/>
      <c r="G24" s="88"/>
      <c r="H24" s="26"/>
      <c r="I24" s="73"/>
      <c r="J24" s="46"/>
      <c r="K24" s="46"/>
      <c r="L24" s="46"/>
      <c r="M24" s="76"/>
      <c r="N24" s="79"/>
      <c r="O24" s="79"/>
    </row>
    <row r="25" spans="1:15" ht="12.75">
      <c r="A25" s="71">
        <f>A22+1</f>
        <v>43621</v>
      </c>
      <c r="B25" s="43"/>
      <c r="C25" s="43"/>
      <c r="D25" s="44"/>
      <c r="E25" s="74">
        <f>C25+C26+C27-B25-B26-B27-D25-D26-D27</f>
        <v>0</v>
      </c>
      <c r="F25" s="80"/>
      <c r="G25" s="80"/>
      <c r="H25" s="26"/>
      <c r="I25" s="71">
        <f>I22+1</f>
        <v>43637</v>
      </c>
      <c r="J25" s="43"/>
      <c r="K25" s="43"/>
      <c r="L25" s="44"/>
      <c r="M25" s="74">
        <f>K25+K26+K27-J25-J26-J27-L25-L26-L27</f>
        <v>0</v>
      </c>
      <c r="N25" s="77"/>
      <c r="O25" s="80"/>
    </row>
    <row r="26" spans="1:15" ht="12.75">
      <c r="A26" s="81"/>
      <c r="B26" s="45"/>
      <c r="C26" s="45"/>
      <c r="D26" s="45"/>
      <c r="E26" s="83"/>
      <c r="F26" s="87"/>
      <c r="G26" s="87"/>
      <c r="H26" s="26"/>
      <c r="I26" s="72"/>
      <c r="J26" s="45"/>
      <c r="K26" s="45"/>
      <c r="L26" s="45"/>
      <c r="M26" s="75"/>
      <c r="N26" s="78"/>
      <c r="O26" s="78"/>
    </row>
    <row r="27" spans="1:15" ht="12.75">
      <c r="A27" s="82"/>
      <c r="B27" s="46"/>
      <c r="C27" s="46"/>
      <c r="D27" s="46"/>
      <c r="E27" s="84"/>
      <c r="F27" s="88"/>
      <c r="G27" s="88"/>
      <c r="H27" s="26"/>
      <c r="I27" s="73"/>
      <c r="J27" s="46"/>
      <c r="K27" s="46"/>
      <c r="L27" s="46"/>
      <c r="M27" s="76"/>
      <c r="N27" s="79"/>
      <c r="O27" s="79"/>
    </row>
    <row r="28" spans="1:15" ht="12.75">
      <c r="A28" s="71">
        <f>A25+1</f>
        <v>43622</v>
      </c>
      <c r="B28" s="43"/>
      <c r="C28" s="43"/>
      <c r="D28" s="44"/>
      <c r="E28" s="74">
        <f>C28+C29+C30-B28-B29-B30-D28-D29-D30</f>
        <v>0</v>
      </c>
      <c r="F28" s="80"/>
      <c r="G28" s="80"/>
      <c r="H28" s="26"/>
      <c r="I28" s="71">
        <f>I25+1</f>
        <v>43638</v>
      </c>
      <c r="J28" s="43"/>
      <c r="K28" s="43"/>
      <c r="L28" s="44"/>
      <c r="M28" s="74">
        <f>K28+K29+K30-J28-J29-J30-L28-L29-L30</f>
        <v>0</v>
      </c>
      <c r="N28" s="77"/>
      <c r="O28" s="80"/>
    </row>
    <row r="29" spans="1:15" ht="12.75">
      <c r="A29" s="81"/>
      <c r="B29" s="45"/>
      <c r="C29" s="45"/>
      <c r="D29" s="45"/>
      <c r="E29" s="83"/>
      <c r="F29" s="87"/>
      <c r="G29" s="87"/>
      <c r="H29" s="26"/>
      <c r="I29" s="72"/>
      <c r="J29" s="45"/>
      <c r="K29" s="45"/>
      <c r="L29" s="45"/>
      <c r="M29" s="75"/>
      <c r="N29" s="78"/>
      <c r="O29" s="78"/>
    </row>
    <row r="30" spans="1:15" ht="12.75">
      <c r="A30" s="82"/>
      <c r="B30" s="46"/>
      <c r="C30" s="46"/>
      <c r="D30" s="46"/>
      <c r="E30" s="84"/>
      <c r="F30" s="88"/>
      <c r="G30" s="88"/>
      <c r="H30" s="26"/>
      <c r="I30" s="73"/>
      <c r="J30" s="46"/>
      <c r="K30" s="46"/>
      <c r="L30" s="46"/>
      <c r="M30" s="76"/>
      <c r="N30" s="79"/>
      <c r="O30" s="79"/>
    </row>
    <row r="31" spans="1:15" ht="12.75">
      <c r="A31" s="71">
        <f>A28+1</f>
        <v>43623</v>
      </c>
      <c r="B31" s="43"/>
      <c r="C31" s="43"/>
      <c r="D31" s="44"/>
      <c r="E31" s="74">
        <f>C31+C32+C33-B31-B32-B33-D31-D32-D33</f>
        <v>0</v>
      </c>
      <c r="F31" s="77"/>
      <c r="G31" s="80"/>
      <c r="H31" s="26"/>
      <c r="I31" s="71">
        <f>I28+1</f>
        <v>43639</v>
      </c>
      <c r="J31" s="43"/>
      <c r="K31" s="43"/>
      <c r="L31" s="44"/>
      <c r="M31" s="74">
        <f>K31+K32+K33-J31-J32-J33-L31-L32-L33</f>
        <v>0</v>
      </c>
      <c r="N31" s="80"/>
      <c r="O31" s="80"/>
    </row>
    <row r="32" spans="1:15" ht="12.75">
      <c r="A32" s="81"/>
      <c r="B32" s="45"/>
      <c r="C32" s="45"/>
      <c r="D32" s="45"/>
      <c r="E32" s="83"/>
      <c r="F32" s="85"/>
      <c r="G32" s="87"/>
      <c r="H32" s="26"/>
      <c r="I32" s="72"/>
      <c r="J32" s="45"/>
      <c r="K32" s="45"/>
      <c r="L32" s="45"/>
      <c r="M32" s="75"/>
      <c r="N32" s="78"/>
      <c r="O32" s="78"/>
    </row>
    <row r="33" spans="1:15" ht="12.75">
      <c r="A33" s="82"/>
      <c r="B33" s="46"/>
      <c r="C33" s="46"/>
      <c r="D33" s="46"/>
      <c r="E33" s="84"/>
      <c r="F33" s="86"/>
      <c r="G33" s="88"/>
      <c r="H33" s="26"/>
      <c r="I33" s="73"/>
      <c r="J33" s="46"/>
      <c r="K33" s="46"/>
      <c r="L33" s="46"/>
      <c r="M33" s="76"/>
      <c r="N33" s="79"/>
      <c r="O33" s="79"/>
    </row>
    <row r="34" spans="1:15" ht="12.75">
      <c r="A34" s="71">
        <f>A31+1</f>
        <v>43624</v>
      </c>
      <c r="B34" s="43"/>
      <c r="C34" s="43"/>
      <c r="D34" s="44"/>
      <c r="E34" s="74">
        <f>C34+C35+C36-B34-B35-B36-D34-D35-D36</f>
        <v>0</v>
      </c>
      <c r="F34" s="77"/>
      <c r="G34" s="80"/>
      <c r="H34" s="26"/>
      <c r="I34" s="71">
        <f>I31+1</f>
        <v>43640</v>
      </c>
      <c r="J34" s="43"/>
      <c r="K34" s="43"/>
      <c r="L34" s="44"/>
      <c r="M34" s="112">
        <f>K34+K35+K36-J34-J35-J36-L34-L35-L36</f>
        <v>0</v>
      </c>
      <c r="N34" s="80"/>
      <c r="O34" s="80"/>
    </row>
    <row r="35" spans="1:15" ht="12.75">
      <c r="A35" s="81"/>
      <c r="B35" s="45"/>
      <c r="C35" s="45"/>
      <c r="D35" s="45"/>
      <c r="E35" s="83"/>
      <c r="F35" s="85"/>
      <c r="G35" s="87"/>
      <c r="H35" s="26"/>
      <c r="I35" s="72"/>
      <c r="J35" s="45"/>
      <c r="K35" s="45"/>
      <c r="L35" s="45"/>
      <c r="M35" s="108"/>
      <c r="N35" s="78"/>
      <c r="O35" s="78"/>
    </row>
    <row r="36" spans="1:15" ht="12.75">
      <c r="A36" s="82"/>
      <c r="B36" s="46"/>
      <c r="C36" s="46"/>
      <c r="D36" s="46"/>
      <c r="E36" s="84"/>
      <c r="F36" s="86"/>
      <c r="G36" s="88"/>
      <c r="H36" s="26"/>
      <c r="I36" s="73"/>
      <c r="J36" s="46"/>
      <c r="K36" s="46"/>
      <c r="L36" s="46"/>
      <c r="M36" s="109"/>
      <c r="N36" s="79"/>
      <c r="O36" s="79"/>
    </row>
    <row r="37" spans="1:15" ht="12.75">
      <c r="A37" s="71">
        <f>A34+1</f>
        <v>43625</v>
      </c>
      <c r="B37" s="43"/>
      <c r="C37" s="43"/>
      <c r="D37" s="44"/>
      <c r="E37" s="74">
        <f>C37+C38+C39-B37-B38-B39-D37-D38-D39</f>
        <v>0</v>
      </c>
      <c r="F37" s="80"/>
      <c r="G37" s="80"/>
      <c r="H37" s="26"/>
      <c r="I37" s="71">
        <f>I34+1</f>
        <v>43641</v>
      </c>
      <c r="J37" s="43"/>
      <c r="K37" s="43"/>
      <c r="L37" s="44"/>
      <c r="M37" s="74">
        <f>K37+K38+K39-J37-J38-J39-L37-L38-L39</f>
        <v>0</v>
      </c>
      <c r="N37" s="77"/>
      <c r="O37" s="80"/>
    </row>
    <row r="38" spans="1:15" ht="12.75">
      <c r="A38" s="81"/>
      <c r="B38" s="45"/>
      <c r="C38" s="45"/>
      <c r="D38" s="45"/>
      <c r="E38" s="83"/>
      <c r="F38" s="87"/>
      <c r="G38" s="87"/>
      <c r="H38" s="26"/>
      <c r="I38" s="72"/>
      <c r="J38" s="45"/>
      <c r="K38" s="45"/>
      <c r="L38" s="45"/>
      <c r="M38" s="75"/>
      <c r="N38" s="78"/>
      <c r="O38" s="78"/>
    </row>
    <row r="39" spans="1:15" ht="12.75">
      <c r="A39" s="82"/>
      <c r="B39" s="46"/>
      <c r="C39" s="46"/>
      <c r="D39" s="46"/>
      <c r="E39" s="84"/>
      <c r="F39" s="88"/>
      <c r="G39" s="88"/>
      <c r="H39" s="26"/>
      <c r="I39" s="73"/>
      <c r="J39" s="46"/>
      <c r="K39" s="46"/>
      <c r="L39" s="46"/>
      <c r="M39" s="76"/>
      <c r="N39" s="79"/>
      <c r="O39" s="79"/>
    </row>
    <row r="40" spans="1:15" ht="12.75">
      <c r="A40" s="71">
        <f>A37+1</f>
        <v>43626</v>
      </c>
      <c r="B40" s="43"/>
      <c r="C40" s="43"/>
      <c r="D40" s="44"/>
      <c r="E40" s="74">
        <f>C40+C41+C42-B40-B41-B42-D40-D41-D42</f>
        <v>0</v>
      </c>
      <c r="F40" s="80"/>
      <c r="G40" s="80"/>
      <c r="H40" s="26"/>
      <c r="I40" s="71">
        <f>I37+1</f>
        <v>43642</v>
      </c>
      <c r="J40" s="43"/>
      <c r="K40" s="43"/>
      <c r="L40" s="44"/>
      <c r="M40" s="74">
        <f>K40+K41+K42-J40-J41-J42-L40-L41-L42</f>
        <v>0</v>
      </c>
      <c r="N40" s="80"/>
      <c r="O40" s="80"/>
    </row>
    <row r="41" spans="1:15" ht="12.75">
      <c r="A41" s="81"/>
      <c r="B41" s="45"/>
      <c r="C41" s="45"/>
      <c r="D41" s="45"/>
      <c r="E41" s="83"/>
      <c r="F41" s="87"/>
      <c r="G41" s="87"/>
      <c r="H41" s="26"/>
      <c r="I41" s="72"/>
      <c r="J41" s="45"/>
      <c r="K41" s="45"/>
      <c r="L41" s="45"/>
      <c r="M41" s="75"/>
      <c r="N41" s="78"/>
      <c r="O41" s="78"/>
    </row>
    <row r="42" spans="1:15" ht="12.75">
      <c r="A42" s="82"/>
      <c r="B42" s="46"/>
      <c r="C42" s="46"/>
      <c r="D42" s="46"/>
      <c r="E42" s="84"/>
      <c r="F42" s="88"/>
      <c r="G42" s="88"/>
      <c r="H42" s="26"/>
      <c r="I42" s="73"/>
      <c r="J42" s="46"/>
      <c r="K42" s="46"/>
      <c r="L42" s="46"/>
      <c r="M42" s="76"/>
      <c r="N42" s="79"/>
      <c r="O42" s="79"/>
    </row>
    <row r="43" spans="1:15" ht="12.75">
      <c r="A43" s="71">
        <f>A40+1</f>
        <v>43627</v>
      </c>
      <c r="B43" s="43"/>
      <c r="C43" s="43"/>
      <c r="D43" s="44"/>
      <c r="E43" s="74">
        <f>C43+C44+C45-B43-B44-B45-D43-D44-D45</f>
        <v>0</v>
      </c>
      <c r="F43" s="77"/>
      <c r="G43" s="80"/>
      <c r="H43" s="26"/>
      <c r="I43" s="71">
        <f>I40+1</f>
        <v>43643</v>
      </c>
      <c r="J43" s="43"/>
      <c r="K43" s="43"/>
      <c r="L43" s="44"/>
      <c r="M43" s="74">
        <f>K43+K44+K45-J43-J44-J45-L43-L44-L45</f>
        <v>0</v>
      </c>
      <c r="N43" s="80"/>
      <c r="O43" s="80"/>
    </row>
    <row r="44" spans="1:15" ht="12.75">
      <c r="A44" s="81"/>
      <c r="B44" s="45"/>
      <c r="C44" s="45"/>
      <c r="D44" s="45"/>
      <c r="E44" s="83"/>
      <c r="F44" s="85"/>
      <c r="G44" s="87"/>
      <c r="H44" s="26"/>
      <c r="I44" s="72"/>
      <c r="J44" s="45"/>
      <c r="K44" s="45"/>
      <c r="L44" s="45"/>
      <c r="M44" s="75"/>
      <c r="N44" s="78"/>
      <c r="O44" s="78"/>
    </row>
    <row r="45" spans="1:15" ht="12.75">
      <c r="A45" s="82"/>
      <c r="B45" s="46"/>
      <c r="C45" s="46"/>
      <c r="D45" s="46"/>
      <c r="E45" s="84"/>
      <c r="F45" s="86"/>
      <c r="G45" s="88"/>
      <c r="H45" s="26"/>
      <c r="I45" s="73"/>
      <c r="J45" s="46"/>
      <c r="K45" s="46"/>
      <c r="L45" s="46"/>
      <c r="M45" s="76"/>
      <c r="N45" s="79"/>
      <c r="O45" s="79"/>
    </row>
    <row r="46" spans="1:15" ht="12.75">
      <c r="A46" s="71">
        <f>A43+1</f>
        <v>43628</v>
      </c>
      <c r="B46" s="43"/>
      <c r="C46" s="43"/>
      <c r="D46" s="44"/>
      <c r="E46" s="74">
        <f>C46+C47+C48-B46-B47-B48-D46-D47-D48</f>
        <v>0</v>
      </c>
      <c r="F46" s="80"/>
      <c r="G46" s="80"/>
      <c r="H46" s="26"/>
      <c r="I46" s="71">
        <f>I43+1</f>
        <v>43644</v>
      </c>
      <c r="J46" s="43"/>
      <c r="K46" s="43"/>
      <c r="L46" s="44"/>
      <c r="M46" s="74">
        <f>K46+K47+K48-J46-J47-J48-L46-L47-L48</f>
        <v>0</v>
      </c>
      <c r="N46" s="77"/>
      <c r="O46" s="80"/>
    </row>
    <row r="47" spans="1:15" ht="12.75">
      <c r="A47" s="81"/>
      <c r="B47" s="45"/>
      <c r="C47" s="45"/>
      <c r="D47" s="45"/>
      <c r="E47" s="83"/>
      <c r="F47" s="87"/>
      <c r="G47" s="87"/>
      <c r="H47" s="26"/>
      <c r="I47" s="72"/>
      <c r="J47" s="45"/>
      <c r="K47" s="45"/>
      <c r="L47" s="45"/>
      <c r="M47" s="75"/>
      <c r="N47" s="78"/>
      <c r="O47" s="78"/>
    </row>
    <row r="48" spans="1:15" ht="12.75">
      <c r="A48" s="82"/>
      <c r="B48" s="46"/>
      <c r="C48" s="46"/>
      <c r="D48" s="46"/>
      <c r="E48" s="84"/>
      <c r="F48" s="88"/>
      <c r="G48" s="88"/>
      <c r="H48" s="26"/>
      <c r="I48" s="73"/>
      <c r="J48" s="46"/>
      <c r="K48" s="46"/>
      <c r="L48" s="46"/>
      <c r="M48" s="76"/>
      <c r="N48" s="79"/>
      <c r="O48" s="79"/>
    </row>
    <row r="49" spans="1:15" ht="12.75">
      <c r="A49" s="71">
        <f>A46+1</f>
        <v>43629</v>
      </c>
      <c r="B49" s="43"/>
      <c r="C49" s="43"/>
      <c r="D49" s="44"/>
      <c r="E49" s="74">
        <f>C49+C50+C51-B49-B50-B51-D49-D50-D51</f>
        <v>0</v>
      </c>
      <c r="F49" s="80"/>
      <c r="G49" s="80"/>
      <c r="H49" s="26"/>
      <c r="I49" s="71">
        <f>I46+1</f>
        <v>43645</v>
      </c>
      <c r="J49" s="43"/>
      <c r="K49" s="43"/>
      <c r="L49" s="44"/>
      <c r="M49" s="74">
        <f>K49+K50+K51-J49-J50-J51-L49-L50-L51</f>
        <v>0</v>
      </c>
      <c r="N49" s="77"/>
      <c r="O49" s="80"/>
    </row>
    <row r="50" spans="1:15" ht="12.75">
      <c r="A50" s="81"/>
      <c r="B50" s="45"/>
      <c r="C50" s="45"/>
      <c r="D50" s="45"/>
      <c r="E50" s="83"/>
      <c r="F50" s="87"/>
      <c r="G50" s="87"/>
      <c r="H50" s="26"/>
      <c r="I50" s="72"/>
      <c r="J50" s="45"/>
      <c r="K50" s="45"/>
      <c r="L50" s="45"/>
      <c r="M50" s="75"/>
      <c r="N50" s="78"/>
      <c r="O50" s="78"/>
    </row>
    <row r="51" spans="1:15" ht="12.75">
      <c r="A51" s="82"/>
      <c r="B51" s="46"/>
      <c r="C51" s="46"/>
      <c r="D51" s="46"/>
      <c r="E51" s="84"/>
      <c r="F51" s="88"/>
      <c r="G51" s="88"/>
      <c r="H51" s="26"/>
      <c r="I51" s="73"/>
      <c r="J51" s="46"/>
      <c r="K51" s="46"/>
      <c r="L51" s="46"/>
      <c r="M51" s="76"/>
      <c r="N51" s="79"/>
      <c r="O51" s="79"/>
    </row>
    <row r="52" spans="1:15" ht="12.75">
      <c r="A52" s="71">
        <f>A49+1</f>
        <v>43630</v>
      </c>
      <c r="B52" s="43"/>
      <c r="C52" s="43"/>
      <c r="D52" s="44"/>
      <c r="E52" s="74">
        <f>C52+C53+C54-B52-B53-B54-D52-D53-D54</f>
        <v>0</v>
      </c>
      <c r="F52" s="77"/>
      <c r="G52" s="80"/>
      <c r="H52" s="26"/>
      <c r="I52" s="71">
        <f>I49+1</f>
        <v>43646</v>
      </c>
      <c r="J52" s="43"/>
      <c r="K52" s="43"/>
      <c r="L52" s="44"/>
      <c r="M52" s="74">
        <f>K52+K53+K54-J52-J53-J54-L52-L53-L54</f>
        <v>0</v>
      </c>
      <c r="N52" s="80"/>
      <c r="O52" s="80"/>
    </row>
    <row r="53" spans="1:15" ht="12.75">
      <c r="A53" s="81"/>
      <c r="B53" s="45"/>
      <c r="C53" s="45"/>
      <c r="D53" s="45"/>
      <c r="E53" s="83"/>
      <c r="F53" s="85"/>
      <c r="G53" s="87"/>
      <c r="H53" s="26"/>
      <c r="I53" s="72"/>
      <c r="J53" s="45"/>
      <c r="K53" s="45"/>
      <c r="L53" s="45"/>
      <c r="M53" s="75"/>
      <c r="N53" s="78"/>
      <c r="O53" s="78"/>
    </row>
    <row r="54" spans="1:15" ht="12.75">
      <c r="A54" s="82"/>
      <c r="B54" s="46"/>
      <c r="C54" s="46"/>
      <c r="D54" s="46"/>
      <c r="E54" s="84"/>
      <c r="F54" s="86"/>
      <c r="G54" s="88"/>
      <c r="H54" s="26"/>
      <c r="I54" s="73"/>
      <c r="J54" s="46"/>
      <c r="K54" s="46"/>
      <c r="L54" s="46"/>
      <c r="M54" s="76"/>
      <c r="N54" s="79"/>
      <c r="O54" s="79"/>
    </row>
    <row r="55" spans="1:15" ht="12.75">
      <c r="A55" s="71">
        <f>A52+1</f>
        <v>43631</v>
      </c>
      <c r="B55" s="43"/>
      <c r="C55" s="43"/>
      <c r="D55" s="44"/>
      <c r="E55" s="74">
        <f>C55+C56+C57-B55-B56-B57-D55-D56-D57</f>
        <v>0</v>
      </c>
      <c r="F55" s="77"/>
      <c r="G55" s="80"/>
      <c r="H55" s="32"/>
      <c r="I55" s="71"/>
      <c r="J55" s="43"/>
      <c r="K55" s="43"/>
      <c r="L55" s="44"/>
      <c r="M55" s="74"/>
      <c r="N55" s="80"/>
      <c r="O55" s="80"/>
    </row>
    <row r="56" spans="1:15" ht="12.75">
      <c r="A56" s="81"/>
      <c r="B56" s="45"/>
      <c r="C56" s="45"/>
      <c r="D56" s="45"/>
      <c r="E56" s="83"/>
      <c r="F56" s="85"/>
      <c r="G56" s="87"/>
      <c r="H56" s="32"/>
      <c r="I56" s="72"/>
      <c r="J56" s="45"/>
      <c r="K56" s="45"/>
      <c r="L56" s="45"/>
      <c r="M56" s="75"/>
      <c r="N56" s="78"/>
      <c r="O56" s="78"/>
    </row>
    <row r="57" spans="1:15" ht="12.75">
      <c r="A57" s="82"/>
      <c r="B57" s="46"/>
      <c r="C57" s="46"/>
      <c r="D57" s="46"/>
      <c r="E57" s="84"/>
      <c r="F57" s="86"/>
      <c r="G57" s="88"/>
      <c r="H57" s="33"/>
      <c r="I57" s="73"/>
      <c r="J57" s="46"/>
      <c r="K57" s="46"/>
      <c r="L57" s="46"/>
      <c r="M57" s="76"/>
      <c r="N57" s="79"/>
      <c r="O57" s="79"/>
    </row>
    <row r="58" spans="1:15" ht="12.75">
      <c r="A58" s="71">
        <f>A55+1</f>
        <v>43632</v>
      </c>
      <c r="B58" s="43"/>
      <c r="C58" s="43"/>
      <c r="D58" s="44"/>
      <c r="E58" s="74">
        <f>C58+C59+C60-B58-B59-B60-D58-D59-D60</f>
        <v>0</v>
      </c>
      <c r="F58" s="80"/>
      <c r="G58" s="80"/>
      <c r="H58" s="26"/>
      <c r="I58" s="15" t="s">
        <v>4</v>
      </c>
      <c r="J58" s="1"/>
      <c r="K58" s="14"/>
      <c r="L58" s="16"/>
      <c r="M58" s="39">
        <f>E13+E16+E19+E22+E25+E28+E31+E34+E37+E40+E43+E46+E49+E52+E55+E58+M13+M16+M19+M22+M25+M28+M31+M34+M37+M40+M43+M46+M49+M52+M55</f>
        <v>0</v>
      </c>
      <c r="N58" s="17"/>
      <c r="O58" s="39">
        <f>G13+G16+G19+G22+G25+G28+G31+G34+G37+G40+G43+G46+G49+G52+G55+G58+O13+O16+O19+O22+O25+O28+O31+O34+O37+O40+O43+O46+O49+O52+O55</f>
        <v>0</v>
      </c>
    </row>
    <row r="59" spans="1:15" ht="13.5" thickBot="1">
      <c r="A59" s="81"/>
      <c r="B59" s="45"/>
      <c r="C59" s="45"/>
      <c r="D59" s="45"/>
      <c r="E59" s="83"/>
      <c r="F59" s="87"/>
      <c r="G59" s="87"/>
      <c r="H59" s="26"/>
      <c r="I59" s="18" t="s">
        <v>20</v>
      </c>
      <c r="J59" s="19"/>
      <c r="K59" s="20"/>
      <c r="L59" s="21"/>
      <c r="M59" s="89">
        <f>M58+O58</f>
        <v>0</v>
      </c>
      <c r="N59" s="90"/>
      <c r="O59" s="91"/>
    </row>
    <row r="60" spans="1:15" ht="13.5" thickTop="1">
      <c r="A60" s="82"/>
      <c r="B60" s="46"/>
      <c r="C60" s="46"/>
      <c r="D60" s="46"/>
      <c r="E60" s="84"/>
      <c r="F60" s="88"/>
      <c r="G60" s="88"/>
      <c r="H60" s="26"/>
      <c r="I60" s="34"/>
      <c r="J60" s="35"/>
      <c r="K60" s="92"/>
      <c r="L60" s="93"/>
      <c r="M60" s="35"/>
      <c r="N60" s="35"/>
      <c r="O60" s="36"/>
    </row>
    <row r="62" spans="1:15" ht="12.75">
      <c r="A62" s="94" t="s">
        <v>36</v>
      </c>
      <c r="B62" s="95"/>
      <c r="C62" s="96"/>
      <c r="D62" s="94" t="s">
        <v>37</v>
      </c>
      <c r="E62" s="95"/>
      <c r="F62" s="95"/>
      <c r="G62" s="96"/>
      <c r="H62" s="41"/>
      <c r="I62" s="94" t="s">
        <v>38</v>
      </c>
      <c r="J62" s="95"/>
      <c r="K62" s="96"/>
      <c r="L62" s="94" t="s">
        <v>39</v>
      </c>
      <c r="M62" s="95"/>
      <c r="N62" s="95"/>
      <c r="O62" s="96"/>
    </row>
    <row r="63" spans="1:15" ht="12.75">
      <c r="A63" s="97"/>
      <c r="B63" s="98"/>
      <c r="C63" s="99"/>
      <c r="D63" s="100">
        <f>M59</f>
        <v>0</v>
      </c>
      <c r="E63" s="101"/>
      <c r="F63" s="101"/>
      <c r="G63" s="102"/>
      <c r="I63" s="100">
        <f>IF(Verprobung!B7&lt;0,TEXT(0-Verprobung!B7,"- [hh]:mm"),Verprobung!B7)</f>
        <v>0</v>
      </c>
      <c r="J63" s="101"/>
      <c r="K63" s="102"/>
      <c r="L63" s="100">
        <f>IF(Verprobung!C7&lt;0,TEXT(0-Verprobung!C7,"- [hh]:mm"),Verprobung!C7)</f>
        <v>0</v>
      </c>
      <c r="M63" s="101"/>
      <c r="N63" s="101"/>
      <c r="O63" s="102"/>
    </row>
    <row r="73" spans="16:17" ht="12.75">
      <c r="P73" s="22"/>
      <c r="Q73" s="23"/>
    </row>
  </sheetData>
  <sheetProtection password="CC94" sheet="1" selectLockedCells="1"/>
  <mergeCells count="147">
    <mergeCell ref="A63:C63"/>
    <mergeCell ref="D63:G63"/>
    <mergeCell ref="I63:K63"/>
    <mergeCell ref="L63:O63"/>
    <mergeCell ref="A55:A57"/>
    <mergeCell ref="E55:E57"/>
    <mergeCell ref="A62:C62"/>
    <mergeCell ref="D62:G62"/>
    <mergeCell ref="I62:K62"/>
    <mergeCell ref="L62:O62"/>
    <mergeCell ref="A58:A60"/>
    <mergeCell ref="E58:E60"/>
    <mergeCell ref="F58:F60"/>
    <mergeCell ref="G58:G60"/>
    <mergeCell ref="M59:O59"/>
    <mergeCell ref="K60:L60"/>
    <mergeCell ref="F55:F57"/>
    <mergeCell ref="G55:G57"/>
    <mergeCell ref="I55:I57"/>
    <mergeCell ref="M55:M57"/>
    <mergeCell ref="N49:N51"/>
    <mergeCell ref="O49:O51"/>
    <mergeCell ref="N52:N54"/>
    <mergeCell ref="O52:O54"/>
    <mergeCell ref="N55:N57"/>
    <mergeCell ref="O55:O57"/>
    <mergeCell ref="A52:A54"/>
    <mergeCell ref="E52:E54"/>
    <mergeCell ref="F52:F54"/>
    <mergeCell ref="G52:G54"/>
    <mergeCell ref="I52:I54"/>
    <mergeCell ref="M52:M54"/>
    <mergeCell ref="A49:A51"/>
    <mergeCell ref="E49:E51"/>
    <mergeCell ref="F49:F51"/>
    <mergeCell ref="G49:G51"/>
    <mergeCell ref="I49:I51"/>
    <mergeCell ref="M49:M51"/>
    <mergeCell ref="N43:N45"/>
    <mergeCell ref="O43:O45"/>
    <mergeCell ref="A46:A48"/>
    <mergeCell ref="E46:E48"/>
    <mergeCell ref="F46:F48"/>
    <mergeCell ref="G46:G48"/>
    <mergeCell ref="I46:I48"/>
    <mergeCell ref="M46:M48"/>
    <mergeCell ref="N46:N48"/>
    <mergeCell ref="O46:O48"/>
    <mergeCell ref="A43:A45"/>
    <mergeCell ref="E43:E45"/>
    <mergeCell ref="F43:F45"/>
    <mergeCell ref="G43:G45"/>
    <mergeCell ref="I43:I45"/>
    <mergeCell ref="M43:M45"/>
    <mergeCell ref="N37:N39"/>
    <mergeCell ref="O37:O39"/>
    <mergeCell ref="A40:A42"/>
    <mergeCell ref="E40:E42"/>
    <mergeCell ref="F40:F42"/>
    <mergeCell ref="G40:G42"/>
    <mergeCell ref="I40:I42"/>
    <mergeCell ref="M40:M42"/>
    <mergeCell ref="N40:N42"/>
    <mergeCell ref="O40:O42"/>
    <mergeCell ref="A37:A39"/>
    <mergeCell ref="E37:E39"/>
    <mergeCell ref="F37:F39"/>
    <mergeCell ref="G37:G39"/>
    <mergeCell ref="I37:I39"/>
    <mergeCell ref="M37:M39"/>
    <mergeCell ref="N31:N33"/>
    <mergeCell ref="O31:O33"/>
    <mergeCell ref="A34:A36"/>
    <mergeCell ref="E34:E36"/>
    <mergeCell ref="F34:F36"/>
    <mergeCell ref="G34:G36"/>
    <mergeCell ref="I34:I36"/>
    <mergeCell ref="M34:M36"/>
    <mergeCell ref="N34:N36"/>
    <mergeCell ref="O34:O36"/>
    <mergeCell ref="A31:A33"/>
    <mergeCell ref="E31:E33"/>
    <mergeCell ref="F31:F33"/>
    <mergeCell ref="G31:G33"/>
    <mergeCell ref="I31:I33"/>
    <mergeCell ref="M31:M33"/>
    <mergeCell ref="N25:N27"/>
    <mergeCell ref="O25:O27"/>
    <mergeCell ref="A28:A30"/>
    <mergeCell ref="E28:E30"/>
    <mergeCell ref="F28:F30"/>
    <mergeCell ref="G28:G30"/>
    <mergeCell ref="I28:I30"/>
    <mergeCell ref="M28:M30"/>
    <mergeCell ref="N28:N30"/>
    <mergeCell ref="O28:O30"/>
    <mergeCell ref="A25:A27"/>
    <mergeCell ref="E25:E27"/>
    <mergeCell ref="F25:F27"/>
    <mergeCell ref="G25:G27"/>
    <mergeCell ref="I25:I27"/>
    <mergeCell ref="M25:M27"/>
    <mergeCell ref="N19:N21"/>
    <mergeCell ref="O19:O21"/>
    <mergeCell ref="A22:A24"/>
    <mergeCell ref="E22:E24"/>
    <mergeCell ref="F22:F24"/>
    <mergeCell ref="G22:G24"/>
    <mergeCell ref="I22:I24"/>
    <mergeCell ref="M22:M24"/>
    <mergeCell ref="N22:N24"/>
    <mergeCell ref="O22:O24"/>
    <mergeCell ref="A19:A21"/>
    <mergeCell ref="E19:E21"/>
    <mergeCell ref="F19:F21"/>
    <mergeCell ref="G19:G21"/>
    <mergeCell ref="I19:I21"/>
    <mergeCell ref="M19:M21"/>
    <mergeCell ref="N13:N15"/>
    <mergeCell ref="O13:O15"/>
    <mergeCell ref="A16:A18"/>
    <mergeCell ref="E16:E18"/>
    <mergeCell ref="F16:F18"/>
    <mergeCell ref="G16:G18"/>
    <mergeCell ref="I16:I18"/>
    <mergeCell ref="M16:M18"/>
    <mergeCell ref="N16:N18"/>
    <mergeCell ref="O16:O18"/>
    <mergeCell ref="A13:A15"/>
    <mergeCell ref="E13:E15"/>
    <mergeCell ref="F13:F15"/>
    <mergeCell ref="G13:G15"/>
    <mergeCell ref="I13:I15"/>
    <mergeCell ref="M13:M15"/>
    <mergeCell ref="F8:G8"/>
    <mergeCell ref="N8:O8"/>
    <mergeCell ref="F9:G9"/>
    <mergeCell ref="N9:O9"/>
    <mergeCell ref="B10:D12"/>
    <mergeCell ref="J10:L12"/>
    <mergeCell ref="A1:O1"/>
    <mergeCell ref="C3:F3"/>
    <mergeCell ref="K3:M3"/>
    <mergeCell ref="C5:F5"/>
    <mergeCell ref="K5:M5"/>
    <mergeCell ref="B7:G7"/>
    <mergeCell ref="J7:O7"/>
  </mergeCells>
  <conditionalFormatting sqref="L63">
    <cfRule type="cellIs" priority="32" dxfId="35" operator="lessThan" stopIfTrue="1">
      <formula>0</formula>
    </cfRule>
  </conditionalFormatting>
  <conditionalFormatting sqref="A13:G15">
    <cfRule type="expression" priority="31" dxfId="0" stopIfTrue="1">
      <formula>WEEKDAY($A$13,2)&gt;=6</formula>
    </cfRule>
  </conditionalFormatting>
  <conditionalFormatting sqref="A19:G21">
    <cfRule type="expression" priority="30" dxfId="0" stopIfTrue="1">
      <formula>WEEKDAY($A$19,2)&gt;=6</formula>
    </cfRule>
  </conditionalFormatting>
  <conditionalFormatting sqref="A16:G18">
    <cfRule type="expression" priority="29" dxfId="0" stopIfTrue="1">
      <formula>WEEKDAY($A$16,2)&gt;=6</formula>
    </cfRule>
  </conditionalFormatting>
  <conditionalFormatting sqref="A22:G24">
    <cfRule type="expression" priority="28" dxfId="0" stopIfTrue="1">
      <formula>WEEKDAY($A$22,2)&gt;=6</formula>
    </cfRule>
  </conditionalFormatting>
  <conditionalFormatting sqref="A25:G27">
    <cfRule type="expression" priority="27" dxfId="0" stopIfTrue="1">
      <formula>WEEKDAY($A$25,2)&gt;=6</formula>
    </cfRule>
  </conditionalFormatting>
  <conditionalFormatting sqref="A28:G30">
    <cfRule type="expression" priority="26" dxfId="0" stopIfTrue="1">
      <formula>WEEKDAY($A$28,2)&gt;=6</formula>
    </cfRule>
  </conditionalFormatting>
  <conditionalFormatting sqref="A31:G33">
    <cfRule type="expression" priority="25" dxfId="0" stopIfTrue="1">
      <formula>WEEKDAY($A$31,2)&gt;=6</formula>
    </cfRule>
  </conditionalFormatting>
  <conditionalFormatting sqref="A34:G36">
    <cfRule type="expression" priority="24" dxfId="0" stopIfTrue="1">
      <formula>WEEKDAY($A$34,2)&gt;=6</formula>
    </cfRule>
  </conditionalFormatting>
  <conditionalFormatting sqref="A37:G39">
    <cfRule type="expression" priority="23" dxfId="0" stopIfTrue="1">
      <formula>WEEKDAY($A$37,2)&gt;=6</formula>
    </cfRule>
  </conditionalFormatting>
  <conditionalFormatting sqref="A40:G42">
    <cfRule type="expression" priority="22" dxfId="0" stopIfTrue="1">
      <formula>WEEKDAY($A$40,2)&gt;=6</formula>
    </cfRule>
  </conditionalFormatting>
  <conditionalFormatting sqref="A43:G45">
    <cfRule type="expression" priority="21" dxfId="0" stopIfTrue="1">
      <formula>WEEKDAY($A$43,2)&gt;=6</formula>
    </cfRule>
  </conditionalFormatting>
  <conditionalFormatting sqref="A46:G48">
    <cfRule type="expression" priority="20" dxfId="0" stopIfTrue="1">
      <formula>WEEKDAY($A$46,2)&gt;=6</formula>
    </cfRule>
  </conditionalFormatting>
  <conditionalFormatting sqref="A49:G51">
    <cfRule type="expression" priority="19" dxfId="0" stopIfTrue="1">
      <formula>WEEKDAY($A$49,2)&gt;=6</formula>
    </cfRule>
  </conditionalFormatting>
  <conditionalFormatting sqref="A52:G54">
    <cfRule type="expression" priority="18" dxfId="0" stopIfTrue="1">
      <formula>WEEKDAY($A$52,2)&gt;=6</formula>
    </cfRule>
  </conditionalFormatting>
  <conditionalFormatting sqref="A55:G57">
    <cfRule type="expression" priority="17" dxfId="0" stopIfTrue="1">
      <formula>WEEKDAY($A$55,2)&gt;=6</formula>
    </cfRule>
  </conditionalFormatting>
  <conditionalFormatting sqref="A58:G60">
    <cfRule type="expression" priority="16" dxfId="0" stopIfTrue="1">
      <formula>WEEKDAY($A$58,2)&gt;=6</formula>
    </cfRule>
  </conditionalFormatting>
  <conditionalFormatting sqref="I13:O15">
    <cfRule type="expression" priority="15" dxfId="0" stopIfTrue="1">
      <formula>WEEKDAY($I$13,2)&gt;=6</formula>
    </cfRule>
  </conditionalFormatting>
  <conditionalFormatting sqref="I16:O18">
    <cfRule type="expression" priority="14" dxfId="0" stopIfTrue="1">
      <formula>WEEKDAY($I$16,2)&gt;=6</formula>
    </cfRule>
  </conditionalFormatting>
  <conditionalFormatting sqref="I19:O21">
    <cfRule type="expression" priority="13" dxfId="0" stopIfTrue="1">
      <formula>WEEKDAY($I$19,2)&gt;=6</formula>
    </cfRule>
  </conditionalFormatting>
  <conditionalFormatting sqref="I22:O24">
    <cfRule type="expression" priority="12" dxfId="0" stopIfTrue="1">
      <formula>WEEKDAY($I$22,2)&gt;=6</formula>
    </cfRule>
  </conditionalFormatting>
  <conditionalFormatting sqref="I25:O27">
    <cfRule type="expression" priority="11" dxfId="0" stopIfTrue="1">
      <formula>WEEKDAY($I$25,2)&gt;=6</formula>
    </cfRule>
  </conditionalFormatting>
  <conditionalFormatting sqref="I28:O30">
    <cfRule type="expression" priority="10" dxfId="0" stopIfTrue="1">
      <formula>WEEKDAY($I$28,2)&gt;=6</formula>
    </cfRule>
  </conditionalFormatting>
  <conditionalFormatting sqref="I31:O33">
    <cfRule type="expression" priority="9" dxfId="0" stopIfTrue="1">
      <formula>WEEKDAY($I$31,2)&gt;=6</formula>
    </cfRule>
  </conditionalFormatting>
  <conditionalFormatting sqref="I34:O36">
    <cfRule type="expression" priority="8" dxfId="0" stopIfTrue="1">
      <formula>WEEKDAY($I$34,2)&gt;=6</formula>
    </cfRule>
  </conditionalFormatting>
  <conditionalFormatting sqref="I37:O39">
    <cfRule type="expression" priority="7" dxfId="0" stopIfTrue="1">
      <formula>WEEKDAY($I$37,2)&gt;=6</formula>
    </cfRule>
  </conditionalFormatting>
  <conditionalFormatting sqref="I40:O42">
    <cfRule type="expression" priority="6" dxfId="0" stopIfTrue="1">
      <formula>WEEKDAY($I$40,2)&gt;=6</formula>
    </cfRule>
  </conditionalFormatting>
  <conditionalFormatting sqref="I43:O45">
    <cfRule type="expression" priority="5" dxfId="0" stopIfTrue="1">
      <formula>WEEKDAY($I$43,2)&gt;=6</formula>
    </cfRule>
  </conditionalFormatting>
  <conditionalFormatting sqref="I46:O48">
    <cfRule type="expression" priority="4" dxfId="0" stopIfTrue="1">
      <formula>WEEKDAY($I$46,2)&gt;=6</formula>
    </cfRule>
  </conditionalFormatting>
  <conditionalFormatting sqref="I49:O51">
    <cfRule type="expression" priority="3" dxfId="0" stopIfTrue="1">
      <formula>WEEKDAY($I$49,2)&gt;=6</formula>
    </cfRule>
  </conditionalFormatting>
  <conditionalFormatting sqref="I52:O54">
    <cfRule type="expression" priority="2" dxfId="0" stopIfTrue="1">
      <formula>WEEKDAY($I$52,2)&gt;=6</formula>
    </cfRule>
  </conditionalFormatting>
  <printOptions/>
  <pageMargins left="0.7" right="0.7" top="0.787401575" bottom="0.787401575" header="0.3" footer="0.3"/>
  <pageSetup horizontalDpi="600" verticalDpi="600" orientation="portrait" paperSize="9" scale="9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1">
      <pane ySplit="12" topLeftCell="A13" activePane="bottomLeft" state="frozen"/>
      <selection pane="topLeft" activeCell="M37" sqref="M37:M39"/>
      <selection pane="bottomLeft" activeCell="B13" sqref="B13"/>
    </sheetView>
  </sheetViews>
  <sheetFormatPr defaultColWidth="11.421875" defaultRowHeight="12.75"/>
  <cols>
    <col min="1" max="1" width="6.421875" style="0" customWidth="1"/>
    <col min="2" max="5" width="6.57421875" style="0" customWidth="1"/>
    <col min="6" max="6" width="2.140625" style="0" customWidth="1"/>
    <col min="7" max="7" width="8.140625" style="0" customWidth="1"/>
    <col min="8" max="8" width="1.7109375" style="0" customWidth="1"/>
    <col min="9" max="13" width="6.57421875" style="0" customWidth="1"/>
    <col min="14" max="14" width="2.28125" style="0" customWidth="1"/>
    <col min="15" max="15" width="8.140625" style="0" customWidth="1"/>
    <col min="16" max="16" width="5.140625" style="0" customWidth="1"/>
  </cols>
  <sheetData>
    <row r="1" spans="1:15" ht="12.75">
      <c r="A1" s="50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4.5" customHeight="1">
      <c r="A2" s="25"/>
      <c r="B2" s="25"/>
      <c r="C2" s="25"/>
      <c r="D2" s="25"/>
      <c r="E2" s="25"/>
      <c r="F2" s="25"/>
      <c r="G2" s="25"/>
      <c r="H2" s="25"/>
      <c r="I2" s="25"/>
      <c r="J2" s="26"/>
      <c r="K2" s="26"/>
      <c r="L2" s="26"/>
      <c r="M2" s="26"/>
      <c r="N2" s="26"/>
      <c r="O2" s="26"/>
    </row>
    <row r="3" spans="1:15" ht="12.75">
      <c r="A3" s="27" t="s">
        <v>12</v>
      </c>
      <c r="B3" s="25"/>
      <c r="C3" s="103">
        <f>Januar!C3</f>
        <v>0</v>
      </c>
      <c r="D3" s="103"/>
      <c r="E3" s="103"/>
      <c r="F3" s="103"/>
      <c r="G3" s="28"/>
      <c r="H3" s="25"/>
      <c r="I3" s="25"/>
      <c r="J3" s="29" t="s">
        <v>21</v>
      </c>
      <c r="K3" s="104" t="s">
        <v>30</v>
      </c>
      <c r="L3" s="105"/>
      <c r="M3" s="105"/>
      <c r="N3" s="26"/>
      <c r="O3" s="26"/>
    </row>
    <row r="4" spans="1:15" ht="12.75">
      <c r="A4" s="25"/>
      <c r="B4" s="25"/>
      <c r="C4" s="25"/>
      <c r="D4" s="25"/>
      <c r="E4" s="25"/>
      <c r="F4" s="25"/>
      <c r="G4" s="25"/>
      <c r="H4" s="25"/>
      <c r="I4" s="25"/>
      <c r="J4" s="29"/>
      <c r="K4" s="29"/>
      <c r="L4" s="26"/>
      <c r="M4" s="26"/>
      <c r="N4" s="26"/>
      <c r="O4" s="26"/>
    </row>
    <row r="5" spans="1:15" ht="12.75">
      <c r="A5" s="27" t="s">
        <v>11</v>
      </c>
      <c r="B5" s="25"/>
      <c r="C5" s="103">
        <f>Januar!C5</f>
        <v>0</v>
      </c>
      <c r="D5" s="103"/>
      <c r="E5" s="103"/>
      <c r="F5" s="103"/>
      <c r="G5" s="25"/>
      <c r="H5" s="25"/>
      <c r="I5" s="25"/>
      <c r="J5" s="29" t="s">
        <v>22</v>
      </c>
      <c r="K5" s="103">
        <f>Januar!K5</f>
        <v>2019</v>
      </c>
      <c r="L5" s="103"/>
      <c r="M5" s="103"/>
      <c r="N5" s="26"/>
      <c r="O5" s="26"/>
    </row>
    <row r="6" spans="1:15" ht="12.75">
      <c r="A6" s="27"/>
      <c r="B6" s="25"/>
      <c r="C6" s="28"/>
      <c r="D6" s="28"/>
      <c r="E6" s="28"/>
      <c r="F6" s="28"/>
      <c r="G6" s="28"/>
      <c r="H6" s="29"/>
      <c r="I6" s="28"/>
      <c r="J6" s="26"/>
      <c r="K6" s="26"/>
      <c r="L6" s="26"/>
      <c r="M6" s="26"/>
      <c r="N6" s="26"/>
      <c r="O6" s="26"/>
    </row>
    <row r="7" spans="1:15" ht="12.75">
      <c r="A7" s="4"/>
      <c r="B7" s="55" t="s">
        <v>7</v>
      </c>
      <c r="C7" s="56"/>
      <c r="D7" s="56"/>
      <c r="E7" s="56"/>
      <c r="F7" s="56"/>
      <c r="G7" s="57"/>
      <c r="H7" s="28"/>
      <c r="I7" s="4"/>
      <c r="J7" s="55" t="s">
        <v>7</v>
      </c>
      <c r="K7" s="56"/>
      <c r="L7" s="56"/>
      <c r="M7" s="56"/>
      <c r="N7" s="56"/>
      <c r="O7" s="57"/>
    </row>
    <row r="8" spans="1:15" ht="12.75">
      <c r="A8" s="6" t="s">
        <v>2</v>
      </c>
      <c r="B8" s="7" t="s">
        <v>0</v>
      </c>
      <c r="C8" s="7" t="s">
        <v>1</v>
      </c>
      <c r="D8" s="7" t="s">
        <v>5</v>
      </c>
      <c r="E8" s="7" t="s">
        <v>6</v>
      </c>
      <c r="F8" s="58" t="s">
        <v>8</v>
      </c>
      <c r="G8" s="59"/>
      <c r="H8" s="30"/>
      <c r="I8" s="6" t="s">
        <v>2</v>
      </c>
      <c r="J8" s="7" t="s">
        <v>0</v>
      </c>
      <c r="K8" s="7" t="s">
        <v>1</v>
      </c>
      <c r="L8" s="7" t="s">
        <v>5</v>
      </c>
      <c r="M8" s="7" t="s">
        <v>6</v>
      </c>
      <c r="N8" s="58" t="s">
        <v>8</v>
      </c>
      <c r="O8" s="59"/>
    </row>
    <row r="9" spans="1:15" ht="12.75" customHeight="1">
      <c r="A9" s="8" t="s">
        <v>3</v>
      </c>
      <c r="B9" s="8" t="s">
        <v>10</v>
      </c>
      <c r="C9" s="8" t="s">
        <v>10</v>
      </c>
      <c r="D9" s="8" t="s">
        <v>10</v>
      </c>
      <c r="E9" s="8" t="s">
        <v>10</v>
      </c>
      <c r="F9" s="60" t="s">
        <v>9</v>
      </c>
      <c r="G9" s="61"/>
      <c r="H9" s="30"/>
      <c r="I9" s="8" t="s">
        <v>3</v>
      </c>
      <c r="J9" s="8" t="s">
        <v>10</v>
      </c>
      <c r="K9" s="8" t="s">
        <v>10</v>
      </c>
      <c r="L9" s="8" t="s">
        <v>10</v>
      </c>
      <c r="M9" s="8" t="s">
        <v>10</v>
      </c>
      <c r="N9" s="60" t="s">
        <v>9</v>
      </c>
      <c r="O9" s="61"/>
    </row>
    <row r="10" spans="1:15" ht="9.75" customHeight="1">
      <c r="A10" s="5"/>
      <c r="B10" s="62" t="s">
        <v>23</v>
      </c>
      <c r="C10" s="63"/>
      <c r="D10" s="64"/>
      <c r="E10" s="5"/>
      <c r="F10" s="37" t="s">
        <v>17</v>
      </c>
      <c r="G10" s="13" t="s">
        <v>16</v>
      </c>
      <c r="H10" s="28"/>
      <c r="I10" s="5"/>
      <c r="J10" s="62" t="s">
        <v>23</v>
      </c>
      <c r="K10" s="63"/>
      <c r="L10" s="64"/>
      <c r="M10" s="5"/>
      <c r="N10" s="37" t="s">
        <v>17</v>
      </c>
      <c r="O10" s="13" t="s">
        <v>16</v>
      </c>
    </row>
    <row r="11" spans="1:15" ht="9.75" customHeight="1">
      <c r="A11" s="5"/>
      <c r="B11" s="65"/>
      <c r="C11" s="66"/>
      <c r="D11" s="67"/>
      <c r="E11" s="5"/>
      <c r="F11" s="37" t="s">
        <v>18</v>
      </c>
      <c r="G11" s="11" t="s">
        <v>15</v>
      </c>
      <c r="H11" s="28"/>
      <c r="I11" s="5"/>
      <c r="J11" s="65"/>
      <c r="K11" s="66"/>
      <c r="L11" s="67"/>
      <c r="M11" s="5"/>
      <c r="N11" s="37" t="s">
        <v>18</v>
      </c>
      <c r="O11" s="11" t="s">
        <v>15</v>
      </c>
    </row>
    <row r="12" spans="1:20" ht="9.75" customHeight="1">
      <c r="A12" s="2"/>
      <c r="B12" s="68"/>
      <c r="C12" s="69"/>
      <c r="D12" s="70"/>
      <c r="E12" s="3"/>
      <c r="F12" s="38" t="s">
        <v>19</v>
      </c>
      <c r="G12" s="12" t="s">
        <v>13</v>
      </c>
      <c r="H12" s="31"/>
      <c r="I12" s="2"/>
      <c r="J12" s="68"/>
      <c r="K12" s="69"/>
      <c r="L12" s="70"/>
      <c r="M12" s="3"/>
      <c r="N12" s="38" t="s">
        <v>19</v>
      </c>
      <c r="O12" s="12" t="s">
        <v>13</v>
      </c>
      <c r="P12" s="23"/>
      <c r="Q12" s="23"/>
      <c r="R12" s="23"/>
      <c r="S12" s="23"/>
      <c r="T12" s="24"/>
    </row>
    <row r="13" spans="1:20" ht="12.75">
      <c r="A13" s="71">
        <f>DATE($K$5,7,1)</f>
        <v>43647</v>
      </c>
      <c r="B13" s="43"/>
      <c r="C13" s="43"/>
      <c r="D13" s="44"/>
      <c r="E13" s="74">
        <f>C13+C14+C15-B13-B14-B15-D13-D14-D15</f>
        <v>0</v>
      </c>
      <c r="F13" s="77"/>
      <c r="G13" s="80"/>
      <c r="H13" s="32"/>
      <c r="I13" s="71">
        <f>A58+1</f>
        <v>43663</v>
      </c>
      <c r="J13" s="43"/>
      <c r="K13" s="43"/>
      <c r="L13" s="44"/>
      <c r="M13" s="74">
        <f>K13+K14+K15-J13-J14-J15-L13-L14-L15</f>
        <v>0</v>
      </c>
      <c r="N13" s="80"/>
      <c r="O13" s="80"/>
      <c r="P13" s="9"/>
      <c r="Q13" s="9"/>
      <c r="R13" s="9"/>
      <c r="S13" s="9"/>
      <c r="T13" s="10"/>
    </row>
    <row r="14" spans="1:20" ht="12.75">
      <c r="A14" s="72"/>
      <c r="B14" s="45"/>
      <c r="C14" s="45"/>
      <c r="D14" s="45"/>
      <c r="E14" s="75"/>
      <c r="F14" s="78"/>
      <c r="G14" s="78"/>
      <c r="H14" s="32"/>
      <c r="I14" s="72"/>
      <c r="J14" s="45"/>
      <c r="K14" s="45"/>
      <c r="L14" s="45"/>
      <c r="M14" s="75"/>
      <c r="N14" s="78"/>
      <c r="O14" s="78"/>
      <c r="P14" s="9"/>
      <c r="Q14" s="9"/>
      <c r="R14" s="9"/>
      <c r="S14" s="9"/>
      <c r="T14" s="9"/>
    </row>
    <row r="15" spans="1:20" ht="12.75">
      <c r="A15" s="73"/>
      <c r="B15" s="46"/>
      <c r="C15" s="46"/>
      <c r="D15" s="46"/>
      <c r="E15" s="76"/>
      <c r="F15" s="79"/>
      <c r="G15" s="79"/>
      <c r="H15" s="33"/>
      <c r="I15" s="73"/>
      <c r="J15" s="46"/>
      <c r="K15" s="46"/>
      <c r="L15" s="46"/>
      <c r="M15" s="76"/>
      <c r="N15" s="79"/>
      <c r="O15" s="79"/>
      <c r="P15" s="9"/>
      <c r="Q15" s="9"/>
      <c r="R15" s="9"/>
      <c r="S15" s="9"/>
      <c r="T15" s="9"/>
    </row>
    <row r="16" spans="1:15" ht="12.75">
      <c r="A16" s="71">
        <f>A13+1</f>
        <v>43648</v>
      </c>
      <c r="B16" s="43"/>
      <c r="C16" s="43"/>
      <c r="D16" s="44"/>
      <c r="E16" s="74">
        <f>C16+C17+C18-B16-B17-B18-D16-D17-D18</f>
        <v>0</v>
      </c>
      <c r="F16" s="77"/>
      <c r="G16" s="80"/>
      <c r="H16" s="26"/>
      <c r="I16" s="71">
        <f>I13+1</f>
        <v>43664</v>
      </c>
      <c r="J16" s="43"/>
      <c r="K16" s="43"/>
      <c r="L16" s="44"/>
      <c r="M16" s="74">
        <f>K16+K17+K18-J16-J17-J18-L16-L17-L18</f>
        <v>0</v>
      </c>
      <c r="N16" s="77"/>
      <c r="O16" s="80"/>
    </row>
    <row r="17" spans="1:15" ht="12.75">
      <c r="A17" s="72"/>
      <c r="B17" s="45"/>
      <c r="C17" s="45"/>
      <c r="D17" s="45"/>
      <c r="E17" s="75"/>
      <c r="F17" s="78"/>
      <c r="G17" s="78"/>
      <c r="H17" s="26"/>
      <c r="I17" s="72"/>
      <c r="J17" s="45"/>
      <c r="K17" s="45"/>
      <c r="L17" s="45"/>
      <c r="M17" s="75"/>
      <c r="N17" s="78"/>
      <c r="O17" s="78"/>
    </row>
    <row r="18" spans="1:15" ht="12.75">
      <c r="A18" s="73"/>
      <c r="B18" s="46"/>
      <c r="C18" s="46"/>
      <c r="D18" s="46"/>
      <c r="E18" s="76"/>
      <c r="F18" s="79"/>
      <c r="G18" s="79"/>
      <c r="H18" s="26"/>
      <c r="I18" s="73"/>
      <c r="J18" s="46"/>
      <c r="K18" s="46"/>
      <c r="L18" s="46"/>
      <c r="M18" s="76"/>
      <c r="N18" s="79"/>
      <c r="O18" s="79"/>
    </row>
    <row r="19" spans="1:15" ht="12.75">
      <c r="A19" s="71">
        <f>A16+1</f>
        <v>43649</v>
      </c>
      <c r="B19" s="43"/>
      <c r="C19" s="43"/>
      <c r="D19" s="44"/>
      <c r="E19" s="74">
        <f>C19+C20+C21-B19-B20-B21-D19-D20-D21</f>
        <v>0</v>
      </c>
      <c r="F19" s="77"/>
      <c r="G19" s="80"/>
      <c r="H19" s="26"/>
      <c r="I19" s="71">
        <f>I16+1</f>
        <v>43665</v>
      </c>
      <c r="J19" s="43"/>
      <c r="K19" s="43"/>
      <c r="L19" s="44"/>
      <c r="M19" s="74">
        <f>K19+K20+K21-J19-J20-J21-L19-L20-L21</f>
        <v>0</v>
      </c>
      <c r="N19" s="80"/>
      <c r="O19" s="80"/>
    </row>
    <row r="20" spans="1:15" ht="12.75">
      <c r="A20" s="72"/>
      <c r="B20" s="45"/>
      <c r="C20" s="45"/>
      <c r="D20" s="45"/>
      <c r="E20" s="75"/>
      <c r="F20" s="78"/>
      <c r="G20" s="78"/>
      <c r="H20" s="26"/>
      <c r="I20" s="72"/>
      <c r="J20" s="45"/>
      <c r="K20" s="45"/>
      <c r="L20" s="45"/>
      <c r="M20" s="75"/>
      <c r="N20" s="78"/>
      <c r="O20" s="78"/>
    </row>
    <row r="21" spans="1:15" ht="12.75">
      <c r="A21" s="73"/>
      <c r="B21" s="46"/>
      <c r="C21" s="46"/>
      <c r="D21" s="46"/>
      <c r="E21" s="76"/>
      <c r="F21" s="79"/>
      <c r="G21" s="79"/>
      <c r="H21" s="26"/>
      <c r="I21" s="73"/>
      <c r="J21" s="46"/>
      <c r="K21" s="46"/>
      <c r="L21" s="46"/>
      <c r="M21" s="76"/>
      <c r="N21" s="79"/>
      <c r="O21" s="79"/>
    </row>
    <row r="22" spans="1:15" ht="12.75">
      <c r="A22" s="71">
        <f>A19+1</f>
        <v>43650</v>
      </c>
      <c r="B22" s="43"/>
      <c r="C22" s="43"/>
      <c r="D22" s="44"/>
      <c r="E22" s="74">
        <f>C22+C23+C24-B22-B23-B24-D22-D23-D24</f>
        <v>0</v>
      </c>
      <c r="F22" s="77"/>
      <c r="G22" s="80"/>
      <c r="H22" s="26"/>
      <c r="I22" s="71">
        <f>I19+1</f>
        <v>43666</v>
      </c>
      <c r="J22" s="43"/>
      <c r="K22" s="43"/>
      <c r="L22" s="44"/>
      <c r="M22" s="74">
        <f>K22+K23+K24-J22-J23-J24-L22-L23-L24</f>
        <v>0</v>
      </c>
      <c r="N22" s="80"/>
      <c r="O22" s="80"/>
    </row>
    <row r="23" spans="1:15" ht="12.75">
      <c r="A23" s="81"/>
      <c r="B23" s="45"/>
      <c r="C23" s="45"/>
      <c r="D23" s="45"/>
      <c r="E23" s="83"/>
      <c r="F23" s="85"/>
      <c r="G23" s="87"/>
      <c r="H23" s="26"/>
      <c r="I23" s="72"/>
      <c r="J23" s="45"/>
      <c r="K23" s="45"/>
      <c r="L23" s="45"/>
      <c r="M23" s="75"/>
      <c r="N23" s="78"/>
      <c r="O23" s="78"/>
    </row>
    <row r="24" spans="1:15" ht="12.75">
      <c r="A24" s="82"/>
      <c r="B24" s="46"/>
      <c r="C24" s="46"/>
      <c r="D24" s="46"/>
      <c r="E24" s="84"/>
      <c r="F24" s="86"/>
      <c r="G24" s="88"/>
      <c r="H24" s="26"/>
      <c r="I24" s="73"/>
      <c r="J24" s="46"/>
      <c r="K24" s="46"/>
      <c r="L24" s="46"/>
      <c r="M24" s="76"/>
      <c r="N24" s="79"/>
      <c r="O24" s="79"/>
    </row>
    <row r="25" spans="1:15" ht="12.75">
      <c r="A25" s="71">
        <f>A22+1</f>
        <v>43651</v>
      </c>
      <c r="B25" s="43"/>
      <c r="C25" s="43"/>
      <c r="D25" s="44"/>
      <c r="E25" s="74">
        <f>C25+C26+C27-B25-B26-B27-D25-D26-D27</f>
        <v>0</v>
      </c>
      <c r="F25" s="80"/>
      <c r="G25" s="80"/>
      <c r="H25" s="26"/>
      <c r="I25" s="71">
        <f>I22+1</f>
        <v>43667</v>
      </c>
      <c r="J25" s="43"/>
      <c r="K25" s="43"/>
      <c r="L25" s="44"/>
      <c r="M25" s="74">
        <f>K25+K26+K27-J25-J26-J27-L25-L26-L27</f>
        <v>0</v>
      </c>
      <c r="N25" s="77"/>
      <c r="O25" s="80"/>
    </row>
    <row r="26" spans="1:15" ht="12.75">
      <c r="A26" s="81"/>
      <c r="B26" s="45"/>
      <c r="C26" s="45"/>
      <c r="D26" s="45"/>
      <c r="E26" s="83"/>
      <c r="F26" s="87"/>
      <c r="G26" s="87"/>
      <c r="H26" s="26"/>
      <c r="I26" s="72"/>
      <c r="J26" s="45"/>
      <c r="K26" s="45"/>
      <c r="L26" s="45"/>
      <c r="M26" s="75"/>
      <c r="N26" s="78"/>
      <c r="O26" s="78"/>
    </row>
    <row r="27" spans="1:15" ht="12.75">
      <c r="A27" s="82"/>
      <c r="B27" s="46"/>
      <c r="C27" s="46"/>
      <c r="D27" s="46"/>
      <c r="E27" s="84"/>
      <c r="F27" s="88"/>
      <c r="G27" s="88"/>
      <c r="H27" s="26"/>
      <c r="I27" s="73"/>
      <c r="J27" s="46"/>
      <c r="K27" s="46"/>
      <c r="L27" s="46"/>
      <c r="M27" s="76"/>
      <c r="N27" s="79"/>
      <c r="O27" s="79"/>
    </row>
    <row r="28" spans="1:15" ht="12.75">
      <c r="A28" s="71">
        <f>A25+1</f>
        <v>43652</v>
      </c>
      <c r="B28" s="43"/>
      <c r="C28" s="43"/>
      <c r="D28" s="44"/>
      <c r="E28" s="74">
        <f>C28+C29+C30-B28-B29-B30-D28-D29-D30</f>
        <v>0</v>
      </c>
      <c r="F28" s="80"/>
      <c r="G28" s="80"/>
      <c r="H28" s="26"/>
      <c r="I28" s="71">
        <f>I25+1</f>
        <v>43668</v>
      </c>
      <c r="J28" s="43"/>
      <c r="K28" s="43"/>
      <c r="L28" s="44"/>
      <c r="M28" s="74">
        <f>K28+K29+K30-J28-J29-J30-L28-L29-L30</f>
        <v>0</v>
      </c>
      <c r="N28" s="77"/>
      <c r="O28" s="80"/>
    </row>
    <row r="29" spans="1:15" ht="12.75">
      <c r="A29" s="81"/>
      <c r="B29" s="45"/>
      <c r="C29" s="45"/>
      <c r="D29" s="45"/>
      <c r="E29" s="83"/>
      <c r="F29" s="87"/>
      <c r="G29" s="87"/>
      <c r="H29" s="26"/>
      <c r="I29" s="72"/>
      <c r="J29" s="45"/>
      <c r="K29" s="45"/>
      <c r="L29" s="45"/>
      <c r="M29" s="75"/>
      <c r="N29" s="78"/>
      <c r="O29" s="78"/>
    </row>
    <row r="30" spans="1:15" ht="12.75">
      <c r="A30" s="82"/>
      <c r="B30" s="46"/>
      <c r="C30" s="46"/>
      <c r="D30" s="46"/>
      <c r="E30" s="84"/>
      <c r="F30" s="88"/>
      <c r="G30" s="88"/>
      <c r="H30" s="26"/>
      <c r="I30" s="73"/>
      <c r="J30" s="46"/>
      <c r="K30" s="46"/>
      <c r="L30" s="46"/>
      <c r="M30" s="76"/>
      <c r="N30" s="79"/>
      <c r="O30" s="79"/>
    </row>
    <row r="31" spans="1:15" ht="12.75">
      <c r="A31" s="71">
        <f>A28+1</f>
        <v>43653</v>
      </c>
      <c r="B31" s="43"/>
      <c r="C31" s="43"/>
      <c r="D31" s="44"/>
      <c r="E31" s="74">
        <f>C31+C32+C33-B31-B32-B33-D31-D32-D33</f>
        <v>0</v>
      </c>
      <c r="F31" s="77"/>
      <c r="G31" s="80"/>
      <c r="H31" s="26"/>
      <c r="I31" s="71">
        <f>I28+1</f>
        <v>43669</v>
      </c>
      <c r="J31" s="43"/>
      <c r="K31" s="43"/>
      <c r="L31" s="44"/>
      <c r="M31" s="74">
        <f>K31+K32+K33-J31-J32-J33-L31-L32-L33</f>
        <v>0</v>
      </c>
      <c r="N31" s="80"/>
      <c r="O31" s="80"/>
    </row>
    <row r="32" spans="1:15" ht="12.75">
      <c r="A32" s="81"/>
      <c r="B32" s="45"/>
      <c r="C32" s="45"/>
      <c r="D32" s="45"/>
      <c r="E32" s="83"/>
      <c r="F32" s="85"/>
      <c r="G32" s="87"/>
      <c r="H32" s="26"/>
      <c r="I32" s="72"/>
      <c r="J32" s="45"/>
      <c r="K32" s="45"/>
      <c r="L32" s="45"/>
      <c r="M32" s="75"/>
      <c r="N32" s="78"/>
      <c r="O32" s="78"/>
    </row>
    <row r="33" spans="1:15" ht="12.75">
      <c r="A33" s="82"/>
      <c r="B33" s="46"/>
      <c r="C33" s="46"/>
      <c r="D33" s="46"/>
      <c r="E33" s="84"/>
      <c r="F33" s="86"/>
      <c r="G33" s="88"/>
      <c r="H33" s="26"/>
      <c r="I33" s="73"/>
      <c r="J33" s="46"/>
      <c r="K33" s="46"/>
      <c r="L33" s="46"/>
      <c r="M33" s="76"/>
      <c r="N33" s="79"/>
      <c r="O33" s="79"/>
    </row>
    <row r="34" spans="1:15" ht="12.75">
      <c r="A34" s="71">
        <f>A31+1</f>
        <v>43654</v>
      </c>
      <c r="B34" s="43"/>
      <c r="C34" s="43"/>
      <c r="D34" s="44"/>
      <c r="E34" s="74">
        <f>C34+C35+C36-B34-B35-B36-D34-D35-D36</f>
        <v>0</v>
      </c>
      <c r="F34" s="77"/>
      <c r="G34" s="80"/>
      <c r="H34" s="26"/>
      <c r="I34" s="71">
        <f>I31+1</f>
        <v>43670</v>
      </c>
      <c r="J34" s="43"/>
      <c r="K34" s="43"/>
      <c r="L34" s="44"/>
      <c r="M34" s="112">
        <f>K34+K35+K36-J34-J35-J36-L34-L35-L36</f>
        <v>0</v>
      </c>
      <c r="N34" s="80"/>
      <c r="O34" s="80"/>
    </row>
    <row r="35" spans="1:15" ht="12.75">
      <c r="A35" s="81"/>
      <c r="B35" s="45"/>
      <c r="C35" s="45"/>
      <c r="D35" s="45"/>
      <c r="E35" s="83"/>
      <c r="F35" s="85"/>
      <c r="G35" s="87"/>
      <c r="H35" s="26"/>
      <c r="I35" s="72"/>
      <c r="J35" s="45"/>
      <c r="K35" s="45"/>
      <c r="L35" s="45"/>
      <c r="M35" s="108"/>
      <c r="N35" s="78"/>
      <c r="O35" s="78"/>
    </row>
    <row r="36" spans="1:15" ht="12.75">
      <c r="A36" s="82"/>
      <c r="B36" s="46"/>
      <c r="C36" s="46"/>
      <c r="D36" s="46"/>
      <c r="E36" s="84"/>
      <c r="F36" s="86"/>
      <c r="G36" s="88"/>
      <c r="H36" s="26"/>
      <c r="I36" s="73"/>
      <c r="J36" s="46"/>
      <c r="K36" s="46"/>
      <c r="L36" s="46"/>
      <c r="M36" s="109"/>
      <c r="N36" s="79"/>
      <c r="O36" s="79"/>
    </row>
    <row r="37" spans="1:15" ht="12.75">
      <c r="A37" s="71">
        <f>A34+1</f>
        <v>43655</v>
      </c>
      <c r="B37" s="43"/>
      <c r="C37" s="43"/>
      <c r="D37" s="44"/>
      <c r="E37" s="74">
        <f>C37+C38+C39-B37-B38-B39-D37-D38-D39</f>
        <v>0</v>
      </c>
      <c r="F37" s="80"/>
      <c r="G37" s="80"/>
      <c r="H37" s="26"/>
      <c r="I37" s="71">
        <f>I34+1</f>
        <v>43671</v>
      </c>
      <c r="J37" s="43"/>
      <c r="K37" s="43"/>
      <c r="L37" s="44"/>
      <c r="M37" s="74">
        <f>K37+K38+K39-J37-J38-J39-L37-L38-L39</f>
        <v>0</v>
      </c>
      <c r="N37" s="77"/>
      <c r="O37" s="80"/>
    </row>
    <row r="38" spans="1:15" ht="12.75">
      <c r="A38" s="81"/>
      <c r="B38" s="45"/>
      <c r="C38" s="45"/>
      <c r="D38" s="45"/>
      <c r="E38" s="83"/>
      <c r="F38" s="87"/>
      <c r="G38" s="87"/>
      <c r="H38" s="26"/>
      <c r="I38" s="72"/>
      <c r="J38" s="45"/>
      <c r="K38" s="45"/>
      <c r="L38" s="45"/>
      <c r="M38" s="75"/>
      <c r="N38" s="78"/>
      <c r="O38" s="78"/>
    </row>
    <row r="39" spans="1:15" ht="12.75">
      <c r="A39" s="82"/>
      <c r="B39" s="46"/>
      <c r="C39" s="46"/>
      <c r="D39" s="46"/>
      <c r="E39" s="84"/>
      <c r="F39" s="88"/>
      <c r="G39" s="88"/>
      <c r="H39" s="26"/>
      <c r="I39" s="73"/>
      <c r="J39" s="46"/>
      <c r="K39" s="46"/>
      <c r="L39" s="46"/>
      <c r="M39" s="76"/>
      <c r="N39" s="79"/>
      <c r="O39" s="79"/>
    </row>
    <row r="40" spans="1:15" ht="12.75">
      <c r="A40" s="71">
        <f>A37+1</f>
        <v>43656</v>
      </c>
      <c r="B40" s="43"/>
      <c r="C40" s="43"/>
      <c r="D40" s="44"/>
      <c r="E40" s="74">
        <f>C40+C41+C42-B40-B41-B42-D40-D41-D42</f>
        <v>0</v>
      </c>
      <c r="F40" s="80"/>
      <c r="G40" s="80"/>
      <c r="H40" s="26"/>
      <c r="I40" s="71">
        <f>I37+1</f>
        <v>43672</v>
      </c>
      <c r="J40" s="43"/>
      <c r="K40" s="43"/>
      <c r="L40" s="44"/>
      <c r="M40" s="74">
        <f>K40+K41+K42-J40-J41-J42-L40-L41-L42</f>
        <v>0</v>
      </c>
      <c r="N40" s="80"/>
      <c r="O40" s="80"/>
    </row>
    <row r="41" spans="1:15" ht="12.75">
      <c r="A41" s="81"/>
      <c r="B41" s="45"/>
      <c r="C41" s="45"/>
      <c r="D41" s="45"/>
      <c r="E41" s="83"/>
      <c r="F41" s="87"/>
      <c r="G41" s="87"/>
      <c r="H41" s="26"/>
      <c r="I41" s="72"/>
      <c r="J41" s="45"/>
      <c r="K41" s="45"/>
      <c r="L41" s="45"/>
      <c r="M41" s="75"/>
      <c r="N41" s="78"/>
      <c r="O41" s="78"/>
    </row>
    <row r="42" spans="1:15" ht="12.75">
      <c r="A42" s="82"/>
      <c r="B42" s="46"/>
      <c r="C42" s="46"/>
      <c r="D42" s="46"/>
      <c r="E42" s="84"/>
      <c r="F42" s="88"/>
      <c r="G42" s="88"/>
      <c r="H42" s="26"/>
      <c r="I42" s="73"/>
      <c r="J42" s="46"/>
      <c r="K42" s="46"/>
      <c r="L42" s="46"/>
      <c r="M42" s="76"/>
      <c r="N42" s="79"/>
      <c r="O42" s="79"/>
    </row>
    <row r="43" spans="1:15" ht="12.75">
      <c r="A43" s="71">
        <f>A40+1</f>
        <v>43657</v>
      </c>
      <c r="B43" s="43"/>
      <c r="C43" s="43"/>
      <c r="D43" s="44"/>
      <c r="E43" s="74">
        <f>C43+C44+C45-B43-B44-B45-D43-D44-D45</f>
        <v>0</v>
      </c>
      <c r="F43" s="77"/>
      <c r="G43" s="80"/>
      <c r="H43" s="26"/>
      <c r="I43" s="71">
        <f>I40+1</f>
        <v>43673</v>
      </c>
      <c r="J43" s="43"/>
      <c r="K43" s="43"/>
      <c r="L43" s="44"/>
      <c r="M43" s="74">
        <f>K43+K44+K45-J43-J44-J45-L43-L44-L45</f>
        <v>0</v>
      </c>
      <c r="N43" s="80"/>
      <c r="O43" s="80"/>
    </row>
    <row r="44" spans="1:15" ht="12.75">
      <c r="A44" s="81"/>
      <c r="B44" s="45"/>
      <c r="C44" s="45"/>
      <c r="D44" s="45"/>
      <c r="E44" s="83"/>
      <c r="F44" s="85"/>
      <c r="G44" s="87"/>
      <c r="H44" s="26"/>
      <c r="I44" s="72"/>
      <c r="J44" s="45"/>
      <c r="K44" s="45"/>
      <c r="L44" s="45"/>
      <c r="M44" s="75"/>
      <c r="N44" s="78"/>
      <c r="O44" s="78"/>
    </row>
    <row r="45" spans="1:15" ht="12.75">
      <c r="A45" s="82"/>
      <c r="B45" s="46"/>
      <c r="C45" s="46"/>
      <c r="D45" s="46"/>
      <c r="E45" s="84"/>
      <c r="F45" s="86"/>
      <c r="G45" s="88"/>
      <c r="H45" s="26"/>
      <c r="I45" s="73"/>
      <c r="J45" s="46"/>
      <c r="K45" s="46"/>
      <c r="L45" s="46"/>
      <c r="M45" s="76"/>
      <c r="N45" s="79"/>
      <c r="O45" s="79"/>
    </row>
    <row r="46" spans="1:15" ht="12.75">
      <c r="A46" s="71">
        <f>A43+1</f>
        <v>43658</v>
      </c>
      <c r="B46" s="43"/>
      <c r="C46" s="43"/>
      <c r="D46" s="44"/>
      <c r="E46" s="74">
        <f>C46+C47+C48-B46-B47-B48-D46-D47-D48</f>
        <v>0</v>
      </c>
      <c r="F46" s="80"/>
      <c r="G46" s="80"/>
      <c r="H46" s="26"/>
      <c r="I46" s="71">
        <f>I43+1</f>
        <v>43674</v>
      </c>
      <c r="J46" s="43"/>
      <c r="K46" s="43"/>
      <c r="L46" s="44"/>
      <c r="M46" s="74">
        <f>K46+K47+K48-J46-J47-J48-L46-L47-L48</f>
        <v>0</v>
      </c>
      <c r="N46" s="77"/>
      <c r="O46" s="80"/>
    </row>
    <row r="47" spans="1:15" ht="12.75">
      <c r="A47" s="81"/>
      <c r="B47" s="45"/>
      <c r="C47" s="45"/>
      <c r="D47" s="45"/>
      <c r="E47" s="83"/>
      <c r="F47" s="87"/>
      <c r="G47" s="87"/>
      <c r="H47" s="26"/>
      <c r="I47" s="72"/>
      <c r="J47" s="45"/>
      <c r="K47" s="45"/>
      <c r="L47" s="45"/>
      <c r="M47" s="75"/>
      <c r="N47" s="78"/>
      <c r="O47" s="78"/>
    </row>
    <row r="48" spans="1:15" ht="12.75">
      <c r="A48" s="82"/>
      <c r="B48" s="46"/>
      <c r="C48" s="46"/>
      <c r="D48" s="46"/>
      <c r="E48" s="84"/>
      <c r="F48" s="88"/>
      <c r="G48" s="88"/>
      <c r="H48" s="26"/>
      <c r="I48" s="73"/>
      <c r="J48" s="46"/>
      <c r="K48" s="46"/>
      <c r="L48" s="46"/>
      <c r="M48" s="76"/>
      <c r="N48" s="79"/>
      <c r="O48" s="79"/>
    </row>
    <row r="49" spans="1:15" ht="12.75">
      <c r="A49" s="71">
        <f>A46+1</f>
        <v>43659</v>
      </c>
      <c r="B49" s="43"/>
      <c r="C49" s="43"/>
      <c r="D49" s="44"/>
      <c r="E49" s="74">
        <f>C49+C50+C51-B49-B50-B51-D49-D50-D51</f>
        <v>0</v>
      </c>
      <c r="F49" s="80"/>
      <c r="G49" s="80"/>
      <c r="H49" s="26"/>
      <c r="I49" s="71">
        <f>I46+1</f>
        <v>43675</v>
      </c>
      <c r="J49" s="43"/>
      <c r="K49" s="43"/>
      <c r="L49" s="44"/>
      <c r="M49" s="74">
        <f>K49+K50+K51-J49-J50-J51-L49-L50-L51</f>
        <v>0</v>
      </c>
      <c r="N49" s="77"/>
      <c r="O49" s="80"/>
    </row>
    <row r="50" spans="1:15" ht="12.75">
      <c r="A50" s="81"/>
      <c r="B50" s="45"/>
      <c r="C50" s="45"/>
      <c r="D50" s="45"/>
      <c r="E50" s="83"/>
      <c r="F50" s="87"/>
      <c r="G50" s="87"/>
      <c r="H50" s="26"/>
      <c r="I50" s="72"/>
      <c r="J50" s="45"/>
      <c r="K50" s="45"/>
      <c r="L50" s="45"/>
      <c r="M50" s="75"/>
      <c r="N50" s="78"/>
      <c r="O50" s="78"/>
    </row>
    <row r="51" spans="1:15" ht="12.75">
      <c r="A51" s="82"/>
      <c r="B51" s="46"/>
      <c r="C51" s="46"/>
      <c r="D51" s="46"/>
      <c r="E51" s="84"/>
      <c r="F51" s="88"/>
      <c r="G51" s="88"/>
      <c r="H51" s="26"/>
      <c r="I51" s="73"/>
      <c r="J51" s="46"/>
      <c r="K51" s="46"/>
      <c r="L51" s="46"/>
      <c r="M51" s="76"/>
      <c r="N51" s="79"/>
      <c r="O51" s="79"/>
    </row>
    <row r="52" spans="1:15" ht="12.75">
      <c r="A52" s="71">
        <f>A49+1</f>
        <v>43660</v>
      </c>
      <c r="B52" s="43"/>
      <c r="C52" s="43"/>
      <c r="D52" s="44"/>
      <c r="E52" s="74">
        <f>C52+C53+C54-B52-B53-B54-D52-D53-D54</f>
        <v>0</v>
      </c>
      <c r="F52" s="77"/>
      <c r="G52" s="80"/>
      <c r="H52" s="26"/>
      <c r="I52" s="71">
        <f>I49+1</f>
        <v>43676</v>
      </c>
      <c r="J52" s="43"/>
      <c r="K52" s="43"/>
      <c r="L52" s="44"/>
      <c r="M52" s="74">
        <f>K52+K53+K54-J52-J53-J54-L52-L53-L54</f>
        <v>0</v>
      </c>
      <c r="N52" s="80"/>
      <c r="O52" s="80"/>
    </row>
    <row r="53" spans="1:15" ht="12.75">
      <c r="A53" s="81"/>
      <c r="B53" s="45"/>
      <c r="C53" s="45"/>
      <c r="D53" s="45"/>
      <c r="E53" s="83"/>
      <c r="F53" s="85"/>
      <c r="G53" s="87"/>
      <c r="H53" s="26"/>
      <c r="I53" s="72"/>
      <c r="J53" s="45"/>
      <c r="K53" s="45"/>
      <c r="L53" s="45"/>
      <c r="M53" s="75"/>
      <c r="N53" s="78"/>
      <c r="O53" s="78"/>
    </row>
    <row r="54" spans="1:15" ht="12.75">
      <c r="A54" s="82"/>
      <c r="B54" s="46"/>
      <c r="C54" s="46"/>
      <c r="D54" s="46"/>
      <c r="E54" s="84"/>
      <c r="F54" s="86"/>
      <c r="G54" s="88"/>
      <c r="H54" s="26"/>
      <c r="I54" s="73"/>
      <c r="J54" s="46"/>
      <c r="K54" s="46"/>
      <c r="L54" s="46"/>
      <c r="M54" s="76"/>
      <c r="N54" s="79"/>
      <c r="O54" s="79"/>
    </row>
    <row r="55" spans="1:15" ht="12.75">
      <c r="A55" s="71">
        <f>A52+1</f>
        <v>43661</v>
      </c>
      <c r="B55" s="43"/>
      <c r="C55" s="43"/>
      <c r="D55" s="44"/>
      <c r="E55" s="74">
        <f>C55+C56+C57-B55-B56-B57-D55-D56-D57</f>
        <v>0</v>
      </c>
      <c r="F55" s="77"/>
      <c r="G55" s="80"/>
      <c r="H55" s="32"/>
      <c r="I55" s="71">
        <f>I52+1</f>
        <v>43677</v>
      </c>
      <c r="J55" s="43"/>
      <c r="K55" s="43"/>
      <c r="L55" s="44"/>
      <c r="M55" s="74">
        <f>K55+K56+K57-J55-J56-J57-L55-L56-L57</f>
        <v>0</v>
      </c>
      <c r="N55" s="80"/>
      <c r="O55" s="80"/>
    </row>
    <row r="56" spans="1:15" ht="12.75">
      <c r="A56" s="81"/>
      <c r="B56" s="45"/>
      <c r="C56" s="45"/>
      <c r="D56" s="45"/>
      <c r="E56" s="83"/>
      <c r="F56" s="85"/>
      <c r="G56" s="87"/>
      <c r="H56" s="32"/>
      <c r="I56" s="72"/>
      <c r="J56" s="45"/>
      <c r="K56" s="45"/>
      <c r="L56" s="45"/>
      <c r="M56" s="75"/>
      <c r="N56" s="78"/>
      <c r="O56" s="78"/>
    </row>
    <row r="57" spans="1:15" ht="12.75">
      <c r="A57" s="82"/>
      <c r="B57" s="46"/>
      <c r="C57" s="46"/>
      <c r="D57" s="46"/>
      <c r="E57" s="84"/>
      <c r="F57" s="86"/>
      <c r="G57" s="88"/>
      <c r="H57" s="33"/>
      <c r="I57" s="73"/>
      <c r="J57" s="46"/>
      <c r="K57" s="46"/>
      <c r="L57" s="46"/>
      <c r="M57" s="76"/>
      <c r="N57" s="79"/>
      <c r="O57" s="79"/>
    </row>
    <row r="58" spans="1:15" ht="12.75">
      <c r="A58" s="71">
        <f>A55+1</f>
        <v>43662</v>
      </c>
      <c r="B58" s="43"/>
      <c r="C58" s="43"/>
      <c r="D58" s="44"/>
      <c r="E58" s="74">
        <f>C58+C59+C60-B58-B59-B60-D58-D59-D60</f>
        <v>0</v>
      </c>
      <c r="F58" s="80"/>
      <c r="G58" s="80"/>
      <c r="H58" s="26"/>
      <c r="I58" s="15" t="s">
        <v>4</v>
      </c>
      <c r="J58" s="1"/>
      <c r="K58" s="14"/>
      <c r="L58" s="16"/>
      <c r="M58" s="39">
        <f>E13+E16+E19+E22+E25+E28+E31+E34+E37+E40+E43+E46+E49+E52+E55+E58+M13+M16+M19+M22+M25+M28+M31+M34+M37+M40+M43+M46+M49+M52+M55</f>
        <v>0</v>
      </c>
      <c r="N58" s="17"/>
      <c r="O58" s="39">
        <f>G13+G16+G19+G22+G25+G28+G31+G34+G37+G40+G43+G46+G49+G52+G55+G58+O13+O16+O19+O22+O25+O28+O31+O34+O37+O40+O43+O46+O49+O52+O55</f>
        <v>0</v>
      </c>
    </row>
    <row r="59" spans="1:15" ht="13.5" thickBot="1">
      <c r="A59" s="81"/>
      <c r="B59" s="45"/>
      <c r="C59" s="45"/>
      <c r="D59" s="45"/>
      <c r="E59" s="83"/>
      <c r="F59" s="87"/>
      <c r="G59" s="87"/>
      <c r="H59" s="26"/>
      <c r="I59" s="18" t="s">
        <v>20</v>
      </c>
      <c r="J59" s="19"/>
      <c r="K59" s="20"/>
      <c r="L59" s="21"/>
      <c r="M59" s="89">
        <f>M58+O58</f>
        <v>0</v>
      </c>
      <c r="N59" s="90"/>
      <c r="O59" s="91"/>
    </row>
    <row r="60" spans="1:15" ht="13.5" thickTop="1">
      <c r="A60" s="82"/>
      <c r="B60" s="46"/>
      <c r="C60" s="46"/>
      <c r="D60" s="46"/>
      <c r="E60" s="84"/>
      <c r="F60" s="88"/>
      <c r="G60" s="88"/>
      <c r="H60" s="26"/>
      <c r="I60" s="34"/>
      <c r="J60" s="35"/>
      <c r="K60" s="92"/>
      <c r="L60" s="93"/>
      <c r="M60" s="35"/>
      <c r="N60" s="35"/>
      <c r="O60" s="36"/>
    </row>
    <row r="62" spans="1:15" ht="12.75">
      <c r="A62" s="94" t="s">
        <v>36</v>
      </c>
      <c r="B62" s="95"/>
      <c r="C62" s="96"/>
      <c r="D62" s="94" t="s">
        <v>37</v>
      </c>
      <c r="E62" s="95"/>
      <c r="F62" s="95"/>
      <c r="G62" s="96"/>
      <c r="H62" s="41"/>
      <c r="I62" s="94" t="s">
        <v>38</v>
      </c>
      <c r="J62" s="95"/>
      <c r="K62" s="96"/>
      <c r="L62" s="94" t="s">
        <v>39</v>
      </c>
      <c r="M62" s="95"/>
      <c r="N62" s="95"/>
      <c r="O62" s="96"/>
    </row>
    <row r="63" spans="1:15" ht="12.75">
      <c r="A63" s="97"/>
      <c r="B63" s="98"/>
      <c r="C63" s="99"/>
      <c r="D63" s="100">
        <f>M59</f>
        <v>0</v>
      </c>
      <c r="E63" s="101"/>
      <c r="F63" s="101"/>
      <c r="G63" s="102"/>
      <c r="I63" s="100">
        <f>IF(Verprobung!B8&lt;0,TEXT(0-Verprobung!B8,"- [hh]:mm"),Verprobung!B8)</f>
        <v>0</v>
      </c>
      <c r="J63" s="101"/>
      <c r="K63" s="102"/>
      <c r="L63" s="100">
        <f>IF(Verprobung!C8&lt;0,TEXT(0-Verprobung!C8,"- [hh]:mm"),Verprobung!C8)</f>
        <v>0</v>
      </c>
      <c r="M63" s="101"/>
      <c r="N63" s="101"/>
      <c r="O63" s="102"/>
    </row>
    <row r="73" spans="16:17" ht="12.75">
      <c r="P73" s="22"/>
      <c r="Q73" s="23"/>
    </row>
  </sheetData>
  <sheetProtection password="CC94" sheet="1" selectLockedCells="1"/>
  <mergeCells count="147">
    <mergeCell ref="A63:C63"/>
    <mergeCell ref="D63:G63"/>
    <mergeCell ref="I63:K63"/>
    <mergeCell ref="L63:O63"/>
    <mergeCell ref="A55:A57"/>
    <mergeCell ref="E55:E57"/>
    <mergeCell ref="A62:C62"/>
    <mergeCell ref="D62:G62"/>
    <mergeCell ref="I62:K62"/>
    <mergeCell ref="L62:O62"/>
    <mergeCell ref="A58:A60"/>
    <mergeCell ref="E58:E60"/>
    <mergeCell ref="F58:F60"/>
    <mergeCell ref="G58:G60"/>
    <mergeCell ref="M59:O59"/>
    <mergeCell ref="K60:L60"/>
    <mergeCell ref="F55:F57"/>
    <mergeCell ref="G55:G57"/>
    <mergeCell ref="I55:I57"/>
    <mergeCell ref="M55:M57"/>
    <mergeCell ref="N49:N51"/>
    <mergeCell ref="O49:O51"/>
    <mergeCell ref="N52:N54"/>
    <mergeCell ref="O52:O54"/>
    <mergeCell ref="N55:N57"/>
    <mergeCell ref="O55:O57"/>
    <mergeCell ref="A52:A54"/>
    <mergeCell ref="E52:E54"/>
    <mergeCell ref="F52:F54"/>
    <mergeCell ref="G52:G54"/>
    <mergeCell ref="I52:I54"/>
    <mergeCell ref="M52:M54"/>
    <mergeCell ref="A49:A51"/>
    <mergeCell ref="E49:E51"/>
    <mergeCell ref="F49:F51"/>
    <mergeCell ref="G49:G51"/>
    <mergeCell ref="I49:I51"/>
    <mergeCell ref="M49:M51"/>
    <mergeCell ref="N43:N45"/>
    <mergeCell ref="O43:O45"/>
    <mergeCell ref="A46:A48"/>
    <mergeCell ref="E46:E48"/>
    <mergeCell ref="F46:F48"/>
    <mergeCell ref="G46:G48"/>
    <mergeCell ref="I46:I48"/>
    <mergeCell ref="M46:M48"/>
    <mergeCell ref="N46:N48"/>
    <mergeCell ref="O46:O48"/>
    <mergeCell ref="A43:A45"/>
    <mergeCell ref="E43:E45"/>
    <mergeCell ref="F43:F45"/>
    <mergeCell ref="G43:G45"/>
    <mergeCell ref="I43:I45"/>
    <mergeCell ref="M43:M45"/>
    <mergeCell ref="N37:N39"/>
    <mergeCell ref="O37:O39"/>
    <mergeCell ref="A40:A42"/>
    <mergeCell ref="E40:E42"/>
    <mergeCell ref="F40:F42"/>
    <mergeCell ref="G40:G42"/>
    <mergeCell ref="I40:I42"/>
    <mergeCell ref="M40:M42"/>
    <mergeCell ref="N40:N42"/>
    <mergeCell ref="O40:O42"/>
    <mergeCell ref="A37:A39"/>
    <mergeCell ref="E37:E39"/>
    <mergeCell ref="F37:F39"/>
    <mergeCell ref="G37:G39"/>
    <mergeCell ref="I37:I39"/>
    <mergeCell ref="M37:M39"/>
    <mergeCell ref="N31:N33"/>
    <mergeCell ref="O31:O33"/>
    <mergeCell ref="A34:A36"/>
    <mergeCell ref="E34:E36"/>
    <mergeCell ref="F34:F36"/>
    <mergeCell ref="G34:G36"/>
    <mergeCell ref="I34:I36"/>
    <mergeCell ref="M34:M36"/>
    <mergeCell ref="N34:N36"/>
    <mergeCell ref="O34:O36"/>
    <mergeCell ref="A31:A33"/>
    <mergeCell ref="E31:E33"/>
    <mergeCell ref="F31:F33"/>
    <mergeCell ref="G31:G33"/>
    <mergeCell ref="I31:I33"/>
    <mergeCell ref="M31:M33"/>
    <mergeCell ref="N25:N27"/>
    <mergeCell ref="O25:O27"/>
    <mergeCell ref="A28:A30"/>
    <mergeCell ref="E28:E30"/>
    <mergeCell ref="F28:F30"/>
    <mergeCell ref="G28:G30"/>
    <mergeCell ref="I28:I30"/>
    <mergeCell ref="M28:M30"/>
    <mergeCell ref="N28:N30"/>
    <mergeCell ref="O28:O30"/>
    <mergeCell ref="A25:A27"/>
    <mergeCell ref="E25:E27"/>
    <mergeCell ref="F25:F27"/>
    <mergeCell ref="G25:G27"/>
    <mergeCell ref="I25:I27"/>
    <mergeCell ref="M25:M27"/>
    <mergeCell ref="N19:N21"/>
    <mergeCell ref="O19:O21"/>
    <mergeCell ref="A22:A24"/>
    <mergeCell ref="E22:E24"/>
    <mergeCell ref="F22:F24"/>
    <mergeCell ref="G22:G24"/>
    <mergeCell ref="I22:I24"/>
    <mergeCell ref="M22:M24"/>
    <mergeCell ref="N22:N24"/>
    <mergeCell ref="O22:O24"/>
    <mergeCell ref="A19:A21"/>
    <mergeCell ref="E19:E21"/>
    <mergeCell ref="F19:F21"/>
    <mergeCell ref="G19:G21"/>
    <mergeCell ref="I19:I21"/>
    <mergeCell ref="M19:M21"/>
    <mergeCell ref="N13:N15"/>
    <mergeCell ref="O13:O15"/>
    <mergeCell ref="A16:A18"/>
    <mergeCell ref="E16:E18"/>
    <mergeCell ref="F16:F18"/>
    <mergeCell ref="G16:G18"/>
    <mergeCell ref="I16:I18"/>
    <mergeCell ref="M16:M18"/>
    <mergeCell ref="N16:N18"/>
    <mergeCell ref="O16:O18"/>
    <mergeCell ref="A13:A15"/>
    <mergeCell ref="E13:E15"/>
    <mergeCell ref="F13:F15"/>
    <mergeCell ref="G13:G15"/>
    <mergeCell ref="I13:I15"/>
    <mergeCell ref="M13:M15"/>
    <mergeCell ref="F8:G8"/>
    <mergeCell ref="N8:O8"/>
    <mergeCell ref="F9:G9"/>
    <mergeCell ref="N9:O9"/>
    <mergeCell ref="B10:D12"/>
    <mergeCell ref="J10:L12"/>
    <mergeCell ref="A1:O1"/>
    <mergeCell ref="C3:F3"/>
    <mergeCell ref="K3:M3"/>
    <mergeCell ref="C5:F5"/>
    <mergeCell ref="K5:M5"/>
    <mergeCell ref="B7:G7"/>
    <mergeCell ref="J7:O7"/>
  </mergeCells>
  <conditionalFormatting sqref="L63">
    <cfRule type="cellIs" priority="32" dxfId="35" operator="lessThan" stopIfTrue="1">
      <formula>0</formula>
    </cfRule>
  </conditionalFormatting>
  <conditionalFormatting sqref="A13:G15">
    <cfRule type="expression" priority="31" dxfId="0" stopIfTrue="1">
      <formula>WEEKDAY($A$13,2)&gt;=6</formula>
    </cfRule>
  </conditionalFormatting>
  <conditionalFormatting sqref="A19:G21">
    <cfRule type="expression" priority="30" dxfId="0" stopIfTrue="1">
      <formula>WEEKDAY($A$19,2)&gt;=6</formula>
    </cfRule>
  </conditionalFormatting>
  <conditionalFormatting sqref="A16:G18">
    <cfRule type="expression" priority="29" dxfId="0" stopIfTrue="1">
      <formula>WEEKDAY($A$16,2)&gt;=6</formula>
    </cfRule>
  </conditionalFormatting>
  <conditionalFormatting sqref="A22:G24">
    <cfRule type="expression" priority="28" dxfId="0" stopIfTrue="1">
      <formula>WEEKDAY($A$22,2)&gt;=6</formula>
    </cfRule>
  </conditionalFormatting>
  <conditionalFormatting sqref="A25:G27">
    <cfRule type="expression" priority="27" dxfId="0" stopIfTrue="1">
      <formula>WEEKDAY($A$25,2)&gt;=6</formula>
    </cfRule>
  </conditionalFormatting>
  <conditionalFormatting sqref="A28:G30">
    <cfRule type="expression" priority="26" dxfId="0" stopIfTrue="1">
      <formula>WEEKDAY($A$28,2)&gt;=6</formula>
    </cfRule>
  </conditionalFormatting>
  <conditionalFormatting sqref="A31:G33">
    <cfRule type="expression" priority="25" dxfId="0" stopIfTrue="1">
      <formula>WEEKDAY($A$31,2)&gt;=6</formula>
    </cfRule>
  </conditionalFormatting>
  <conditionalFormatting sqref="A34:G36">
    <cfRule type="expression" priority="24" dxfId="0" stopIfTrue="1">
      <formula>WEEKDAY($A$34,2)&gt;=6</formula>
    </cfRule>
  </conditionalFormatting>
  <conditionalFormatting sqref="A37:G39">
    <cfRule type="expression" priority="23" dxfId="0" stopIfTrue="1">
      <formula>WEEKDAY($A$37,2)&gt;=6</formula>
    </cfRule>
  </conditionalFormatting>
  <conditionalFormatting sqref="A40:G42">
    <cfRule type="expression" priority="22" dxfId="0" stopIfTrue="1">
      <formula>WEEKDAY($A$40,2)&gt;=6</formula>
    </cfRule>
  </conditionalFormatting>
  <conditionalFormatting sqref="A43:G45">
    <cfRule type="expression" priority="21" dxfId="0" stopIfTrue="1">
      <formula>WEEKDAY($A$43,2)&gt;=6</formula>
    </cfRule>
  </conditionalFormatting>
  <conditionalFormatting sqref="A46:G48">
    <cfRule type="expression" priority="20" dxfId="0" stopIfTrue="1">
      <formula>WEEKDAY($A$46,2)&gt;=6</formula>
    </cfRule>
  </conditionalFormatting>
  <conditionalFormatting sqref="A49:G51">
    <cfRule type="expression" priority="19" dxfId="0" stopIfTrue="1">
      <formula>WEEKDAY($A$49,2)&gt;=6</formula>
    </cfRule>
  </conditionalFormatting>
  <conditionalFormatting sqref="A52:G54">
    <cfRule type="expression" priority="18" dxfId="0" stopIfTrue="1">
      <formula>WEEKDAY($A$52,2)&gt;=6</formula>
    </cfRule>
  </conditionalFormatting>
  <conditionalFormatting sqref="A55:G57">
    <cfRule type="expression" priority="17" dxfId="0" stopIfTrue="1">
      <formula>WEEKDAY($A$55,2)&gt;=6</formula>
    </cfRule>
  </conditionalFormatting>
  <conditionalFormatting sqref="A58:G60">
    <cfRule type="expression" priority="16" dxfId="0" stopIfTrue="1">
      <formula>WEEKDAY($A$58,2)&gt;=6</formula>
    </cfRule>
  </conditionalFormatting>
  <conditionalFormatting sqref="I13:O15">
    <cfRule type="expression" priority="15" dxfId="0" stopIfTrue="1">
      <formula>WEEKDAY($I$13,2)&gt;=6</formula>
    </cfRule>
  </conditionalFormatting>
  <conditionalFormatting sqref="I16:O18">
    <cfRule type="expression" priority="14" dxfId="0" stopIfTrue="1">
      <formula>WEEKDAY($I$16,2)&gt;=6</formula>
    </cfRule>
  </conditionalFormatting>
  <conditionalFormatting sqref="I19:O21">
    <cfRule type="expression" priority="13" dxfId="0" stopIfTrue="1">
      <formula>WEEKDAY($I$19,2)&gt;=6</formula>
    </cfRule>
  </conditionalFormatting>
  <conditionalFormatting sqref="I22:O24">
    <cfRule type="expression" priority="12" dxfId="0" stopIfTrue="1">
      <formula>WEEKDAY($I$22,2)&gt;=6</formula>
    </cfRule>
  </conditionalFormatting>
  <conditionalFormatting sqref="I25:O27">
    <cfRule type="expression" priority="11" dxfId="0" stopIfTrue="1">
      <formula>WEEKDAY($I$25,2)&gt;=6</formula>
    </cfRule>
  </conditionalFormatting>
  <conditionalFormatting sqref="I28:O30">
    <cfRule type="expression" priority="10" dxfId="0" stopIfTrue="1">
      <formula>WEEKDAY($I$28,2)&gt;=6</formula>
    </cfRule>
  </conditionalFormatting>
  <conditionalFormatting sqref="I31:O33">
    <cfRule type="expression" priority="9" dxfId="0" stopIfTrue="1">
      <formula>WEEKDAY($I$31,2)&gt;=6</formula>
    </cfRule>
  </conditionalFormatting>
  <conditionalFormatting sqref="I34:O36">
    <cfRule type="expression" priority="8" dxfId="0" stopIfTrue="1">
      <formula>WEEKDAY($I$34,2)&gt;=6</formula>
    </cfRule>
  </conditionalFormatting>
  <conditionalFormatting sqref="I37:O39">
    <cfRule type="expression" priority="7" dxfId="0" stopIfTrue="1">
      <formula>WEEKDAY($I$37,2)&gt;=6</formula>
    </cfRule>
  </conditionalFormatting>
  <conditionalFormatting sqref="I40:O42">
    <cfRule type="expression" priority="6" dxfId="0" stopIfTrue="1">
      <formula>WEEKDAY($I$40,2)&gt;=6</formula>
    </cfRule>
  </conditionalFormatting>
  <conditionalFormatting sqref="I43:O45">
    <cfRule type="expression" priority="5" dxfId="0" stopIfTrue="1">
      <formula>WEEKDAY($I$43,2)&gt;=6</formula>
    </cfRule>
  </conditionalFormatting>
  <conditionalFormatting sqref="I46:O48">
    <cfRule type="expression" priority="4" dxfId="0" stopIfTrue="1">
      <formula>WEEKDAY($I$46,2)&gt;=6</formula>
    </cfRule>
  </conditionalFormatting>
  <conditionalFormatting sqref="I49:O51">
    <cfRule type="expression" priority="3" dxfId="0" stopIfTrue="1">
      <formula>WEEKDAY($I$49,2)&gt;=6</formula>
    </cfRule>
  </conditionalFormatting>
  <conditionalFormatting sqref="I52:O54">
    <cfRule type="expression" priority="2" dxfId="0" stopIfTrue="1">
      <formula>WEEKDAY($I$52,2)&gt;=6</formula>
    </cfRule>
  </conditionalFormatting>
  <conditionalFormatting sqref="I55:O57">
    <cfRule type="expression" priority="1" dxfId="0" stopIfTrue="1">
      <formula>WEEKDAY($I$55,2)&gt;=6</formula>
    </cfRule>
  </conditionalFormatting>
  <printOptions/>
  <pageMargins left="0.7" right="0.7" top="0.787401575" bottom="0.787401575" header="0.3" footer="0.3"/>
  <pageSetup horizontalDpi="600" verticalDpi="600" orientation="portrait" paperSize="9" scale="9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1">
      <pane ySplit="12" topLeftCell="A13" activePane="bottomLeft" state="frozen"/>
      <selection pane="topLeft" activeCell="M37" sqref="M37:M39"/>
      <selection pane="bottomLeft" activeCell="B13" sqref="B13"/>
    </sheetView>
  </sheetViews>
  <sheetFormatPr defaultColWidth="11.421875" defaultRowHeight="12.75"/>
  <cols>
    <col min="1" max="1" width="6.421875" style="0" customWidth="1"/>
    <col min="2" max="5" width="6.57421875" style="0" customWidth="1"/>
    <col min="6" max="6" width="2.140625" style="0" customWidth="1"/>
    <col min="7" max="7" width="8.140625" style="0" customWidth="1"/>
    <col min="8" max="8" width="1.7109375" style="0" customWidth="1"/>
    <col min="9" max="13" width="6.57421875" style="0" customWidth="1"/>
    <col min="14" max="14" width="2.28125" style="0" customWidth="1"/>
    <col min="15" max="15" width="8.140625" style="0" customWidth="1"/>
    <col min="16" max="16" width="5.140625" style="0" customWidth="1"/>
  </cols>
  <sheetData>
    <row r="1" spans="1:15" ht="12.75">
      <c r="A1" s="50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4.5" customHeight="1">
      <c r="A2" s="25"/>
      <c r="B2" s="25"/>
      <c r="C2" s="25"/>
      <c r="D2" s="25"/>
      <c r="E2" s="25"/>
      <c r="F2" s="25"/>
      <c r="G2" s="25"/>
      <c r="H2" s="25"/>
      <c r="I2" s="25"/>
      <c r="J2" s="26"/>
      <c r="K2" s="26"/>
      <c r="L2" s="26"/>
      <c r="M2" s="26"/>
      <c r="N2" s="26"/>
      <c r="O2" s="26"/>
    </row>
    <row r="3" spans="1:15" ht="12.75">
      <c r="A3" s="27" t="s">
        <v>12</v>
      </c>
      <c r="B3" s="25"/>
      <c r="C3" s="54">
        <f>Januar!C3</f>
        <v>0</v>
      </c>
      <c r="D3" s="54"/>
      <c r="E3" s="54"/>
      <c r="F3" s="54"/>
      <c r="G3" s="28"/>
      <c r="H3" s="25"/>
      <c r="I3" s="25"/>
      <c r="J3" s="29" t="s">
        <v>21</v>
      </c>
      <c r="K3" s="104" t="s">
        <v>31</v>
      </c>
      <c r="L3" s="105"/>
      <c r="M3" s="105"/>
      <c r="N3" s="26"/>
      <c r="O3" s="26"/>
    </row>
    <row r="4" spans="1:15" ht="12.75">
      <c r="A4" s="25"/>
      <c r="B4" s="25"/>
      <c r="C4" s="25"/>
      <c r="D4" s="25"/>
      <c r="E4" s="25"/>
      <c r="F4" s="25"/>
      <c r="G4" s="25"/>
      <c r="H4" s="25"/>
      <c r="I4" s="25"/>
      <c r="J4" s="29"/>
      <c r="K4" s="29"/>
      <c r="L4" s="26"/>
      <c r="M4" s="26"/>
      <c r="N4" s="26"/>
      <c r="O4" s="26"/>
    </row>
    <row r="5" spans="1:15" ht="12.75">
      <c r="A5" s="27" t="s">
        <v>11</v>
      </c>
      <c r="B5" s="25"/>
      <c r="C5" s="103">
        <f>Januar!C5</f>
        <v>0</v>
      </c>
      <c r="D5" s="103"/>
      <c r="E5" s="103"/>
      <c r="F5" s="103"/>
      <c r="G5" s="25"/>
      <c r="H5" s="25"/>
      <c r="I5" s="25"/>
      <c r="J5" s="29" t="s">
        <v>22</v>
      </c>
      <c r="K5" s="103">
        <f>Januar!K5</f>
        <v>2019</v>
      </c>
      <c r="L5" s="103"/>
      <c r="M5" s="103"/>
      <c r="N5" s="26"/>
      <c r="O5" s="26"/>
    </row>
    <row r="6" spans="1:15" ht="12.75">
      <c r="A6" s="27"/>
      <c r="B6" s="25"/>
      <c r="C6" s="28"/>
      <c r="D6" s="28"/>
      <c r="E6" s="28"/>
      <c r="F6" s="28"/>
      <c r="G6" s="28"/>
      <c r="H6" s="29"/>
      <c r="I6" s="28"/>
      <c r="J6" s="26"/>
      <c r="K6" s="26"/>
      <c r="L6" s="26"/>
      <c r="M6" s="26"/>
      <c r="N6" s="26"/>
      <c r="O6" s="26"/>
    </row>
    <row r="7" spans="1:15" ht="12.75">
      <c r="A7" s="4"/>
      <c r="B7" s="55" t="s">
        <v>7</v>
      </c>
      <c r="C7" s="56"/>
      <c r="D7" s="56"/>
      <c r="E7" s="56"/>
      <c r="F7" s="56"/>
      <c r="G7" s="57"/>
      <c r="H7" s="28"/>
      <c r="I7" s="4"/>
      <c r="J7" s="55" t="s">
        <v>7</v>
      </c>
      <c r="K7" s="56"/>
      <c r="L7" s="56"/>
      <c r="M7" s="56"/>
      <c r="N7" s="56"/>
      <c r="O7" s="57"/>
    </row>
    <row r="8" spans="1:15" ht="12.75">
      <c r="A8" s="6" t="s">
        <v>2</v>
      </c>
      <c r="B8" s="7" t="s">
        <v>0</v>
      </c>
      <c r="C8" s="7" t="s">
        <v>1</v>
      </c>
      <c r="D8" s="7" t="s">
        <v>5</v>
      </c>
      <c r="E8" s="7" t="s">
        <v>6</v>
      </c>
      <c r="F8" s="58" t="s">
        <v>8</v>
      </c>
      <c r="G8" s="59"/>
      <c r="H8" s="30"/>
      <c r="I8" s="6" t="s">
        <v>2</v>
      </c>
      <c r="J8" s="7" t="s">
        <v>0</v>
      </c>
      <c r="K8" s="7" t="s">
        <v>1</v>
      </c>
      <c r="L8" s="7" t="s">
        <v>5</v>
      </c>
      <c r="M8" s="7" t="s">
        <v>6</v>
      </c>
      <c r="N8" s="58" t="s">
        <v>8</v>
      </c>
      <c r="O8" s="59"/>
    </row>
    <row r="9" spans="1:15" ht="12.75" customHeight="1">
      <c r="A9" s="8" t="s">
        <v>3</v>
      </c>
      <c r="B9" s="8" t="s">
        <v>10</v>
      </c>
      <c r="C9" s="8" t="s">
        <v>10</v>
      </c>
      <c r="D9" s="8" t="s">
        <v>10</v>
      </c>
      <c r="E9" s="8" t="s">
        <v>10</v>
      </c>
      <c r="F9" s="60" t="s">
        <v>9</v>
      </c>
      <c r="G9" s="61"/>
      <c r="H9" s="30"/>
      <c r="I9" s="8" t="s">
        <v>3</v>
      </c>
      <c r="J9" s="8" t="s">
        <v>10</v>
      </c>
      <c r="K9" s="8" t="s">
        <v>10</v>
      </c>
      <c r="L9" s="8" t="s">
        <v>10</v>
      </c>
      <c r="M9" s="8" t="s">
        <v>10</v>
      </c>
      <c r="N9" s="60" t="s">
        <v>9</v>
      </c>
      <c r="O9" s="61"/>
    </row>
    <row r="10" spans="1:15" ht="9.75" customHeight="1">
      <c r="A10" s="5"/>
      <c r="B10" s="62" t="s">
        <v>23</v>
      </c>
      <c r="C10" s="63"/>
      <c r="D10" s="64"/>
      <c r="E10" s="5"/>
      <c r="F10" s="37" t="s">
        <v>17</v>
      </c>
      <c r="G10" s="13" t="s">
        <v>16</v>
      </c>
      <c r="H10" s="28"/>
      <c r="I10" s="5"/>
      <c r="J10" s="62" t="s">
        <v>23</v>
      </c>
      <c r="K10" s="63"/>
      <c r="L10" s="64"/>
      <c r="M10" s="5"/>
      <c r="N10" s="37" t="s">
        <v>17</v>
      </c>
      <c r="O10" s="13" t="s">
        <v>16</v>
      </c>
    </row>
    <row r="11" spans="1:15" ht="9.75" customHeight="1">
      <c r="A11" s="5"/>
      <c r="B11" s="65"/>
      <c r="C11" s="66"/>
      <c r="D11" s="67"/>
      <c r="E11" s="5"/>
      <c r="F11" s="37" t="s">
        <v>18</v>
      </c>
      <c r="G11" s="11" t="s">
        <v>15</v>
      </c>
      <c r="H11" s="28"/>
      <c r="I11" s="5"/>
      <c r="J11" s="65"/>
      <c r="K11" s="66"/>
      <c r="L11" s="67"/>
      <c r="M11" s="5"/>
      <c r="N11" s="37" t="s">
        <v>18</v>
      </c>
      <c r="O11" s="11" t="s">
        <v>15</v>
      </c>
    </row>
    <row r="12" spans="1:20" ht="9.75" customHeight="1">
      <c r="A12" s="2"/>
      <c r="B12" s="68"/>
      <c r="C12" s="69"/>
      <c r="D12" s="70"/>
      <c r="E12" s="3"/>
      <c r="F12" s="38" t="s">
        <v>19</v>
      </c>
      <c r="G12" s="12" t="s">
        <v>13</v>
      </c>
      <c r="H12" s="31"/>
      <c r="I12" s="2"/>
      <c r="J12" s="68"/>
      <c r="K12" s="69"/>
      <c r="L12" s="70"/>
      <c r="M12" s="3"/>
      <c r="N12" s="38" t="s">
        <v>19</v>
      </c>
      <c r="O12" s="12" t="s">
        <v>13</v>
      </c>
      <c r="P12" s="23"/>
      <c r="Q12" s="23"/>
      <c r="R12" s="23"/>
      <c r="S12" s="23"/>
      <c r="T12" s="24"/>
    </row>
    <row r="13" spans="1:20" ht="12.75">
      <c r="A13" s="71">
        <f>DATE($K$5,8,1)</f>
        <v>43678</v>
      </c>
      <c r="B13" s="43"/>
      <c r="C13" s="43"/>
      <c r="D13" s="44"/>
      <c r="E13" s="74">
        <f>C13+C14+C15-B13-B14-B15-D13-D14-D15</f>
        <v>0</v>
      </c>
      <c r="F13" s="77"/>
      <c r="G13" s="80"/>
      <c r="H13" s="32"/>
      <c r="I13" s="71">
        <f>A58+1</f>
        <v>43694</v>
      </c>
      <c r="J13" s="43"/>
      <c r="K13" s="43"/>
      <c r="L13" s="44"/>
      <c r="M13" s="74">
        <f>K13+K14+K15-J13-J14-J15-L13-L14-L15</f>
        <v>0</v>
      </c>
      <c r="N13" s="80"/>
      <c r="O13" s="80"/>
      <c r="P13" s="9"/>
      <c r="Q13" s="9"/>
      <c r="R13" s="9"/>
      <c r="S13" s="9"/>
      <c r="T13" s="10"/>
    </row>
    <row r="14" spans="1:20" ht="12.75">
      <c r="A14" s="72"/>
      <c r="B14" s="45"/>
      <c r="C14" s="45"/>
      <c r="D14" s="45"/>
      <c r="E14" s="75"/>
      <c r="F14" s="78"/>
      <c r="G14" s="78"/>
      <c r="H14" s="32"/>
      <c r="I14" s="72"/>
      <c r="J14" s="45"/>
      <c r="K14" s="45"/>
      <c r="L14" s="45"/>
      <c r="M14" s="75"/>
      <c r="N14" s="78"/>
      <c r="O14" s="78"/>
      <c r="P14" s="9"/>
      <c r="Q14" s="9"/>
      <c r="R14" s="9"/>
      <c r="S14" s="9"/>
      <c r="T14" s="9"/>
    </row>
    <row r="15" spans="1:20" ht="12.75">
      <c r="A15" s="73"/>
      <c r="B15" s="46"/>
      <c r="C15" s="46"/>
      <c r="D15" s="46"/>
      <c r="E15" s="76"/>
      <c r="F15" s="79"/>
      <c r="G15" s="79"/>
      <c r="H15" s="33"/>
      <c r="I15" s="73"/>
      <c r="J15" s="46"/>
      <c r="K15" s="46"/>
      <c r="L15" s="46"/>
      <c r="M15" s="76"/>
      <c r="N15" s="79"/>
      <c r="O15" s="79"/>
      <c r="P15" s="9"/>
      <c r="Q15" s="9"/>
      <c r="R15" s="9"/>
      <c r="S15" s="9"/>
      <c r="T15" s="9"/>
    </row>
    <row r="16" spans="1:15" ht="12.75">
      <c r="A16" s="71">
        <f>A13+1</f>
        <v>43679</v>
      </c>
      <c r="B16" s="43"/>
      <c r="C16" s="43"/>
      <c r="D16" s="44"/>
      <c r="E16" s="74">
        <f>C16+C17+C18-B16-B17-B18-D16-D17-D18</f>
        <v>0</v>
      </c>
      <c r="F16" s="77"/>
      <c r="G16" s="80"/>
      <c r="H16" s="26"/>
      <c r="I16" s="71">
        <f>I13+1</f>
        <v>43695</v>
      </c>
      <c r="J16" s="43"/>
      <c r="K16" s="43"/>
      <c r="L16" s="44"/>
      <c r="M16" s="74">
        <f>K16+K17+K18-J16-J17-J18-L16-L17-L18</f>
        <v>0</v>
      </c>
      <c r="N16" s="77"/>
      <c r="O16" s="80"/>
    </row>
    <row r="17" spans="1:15" ht="12.75">
      <c r="A17" s="72"/>
      <c r="B17" s="45"/>
      <c r="C17" s="45"/>
      <c r="D17" s="45"/>
      <c r="E17" s="75"/>
      <c r="F17" s="78"/>
      <c r="G17" s="78"/>
      <c r="H17" s="26"/>
      <c r="I17" s="72"/>
      <c r="J17" s="45"/>
      <c r="K17" s="45"/>
      <c r="L17" s="45"/>
      <c r="M17" s="75"/>
      <c r="N17" s="78"/>
      <c r="O17" s="78"/>
    </row>
    <row r="18" spans="1:15" ht="12.75">
      <c r="A18" s="73"/>
      <c r="B18" s="46"/>
      <c r="C18" s="46"/>
      <c r="D18" s="46"/>
      <c r="E18" s="76"/>
      <c r="F18" s="79"/>
      <c r="G18" s="79"/>
      <c r="H18" s="26"/>
      <c r="I18" s="73"/>
      <c r="J18" s="46"/>
      <c r="K18" s="46"/>
      <c r="L18" s="46"/>
      <c r="M18" s="76"/>
      <c r="N18" s="79"/>
      <c r="O18" s="79"/>
    </row>
    <row r="19" spans="1:15" ht="12.75">
      <c r="A19" s="71">
        <f>A16+1</f>
        <v>43680</v>
      </c>
      <c r="B19" s="43"/>
      <c r="C19" s="43"/>
      <c r="D19" s="44"/>
      <c r="E19" s="74">
        <f>C19+C20+C21-B19-B20-B21-D19-D20-D21</f>
        <v>0</v>
      </c>
      <c r="F19" s="77"/>
      <c r="G19" s="80"/>
      <c r="H19" s="26"/>
      <c r="I19" s="71">
        <f>I16+1</f>
        <v>43696</v>
      </c>
      <c r="J19" s="43"/>
      <c r="K19" s="43"/>
      <c r="L19" s="44"/>
      <c r="M19" s="74">
        <f>K19+K20+K21-J19-J20-J21-L19-L20-L21</f>
        <v>0</v>
      </c>
      <c r="N19" s="80"/>
      <c r="O19" s="80"/>
    </row>
    <row r="20" spans="1:15" ht="12.75">
      <c r="A20" s="72"/>
      <c r="B20" s="45"/>
      <c r="C20" s="45"/>
      <c r="D20" s="45"/>
      <c r="E20" s="75"/>
      <c r="F20" s="78"/>
      <c r="G20" s="78"/>
      <c r="H20" s="26"/>
      <c r="I20" s="72"/>
      <c r="J20" s="45"/>
      <c r="K20" s="45"/>
      <c r="L20" s="45"/>
      <c r="M20" s="75"/>
      <c r="N20" s="78"/>
      <c r="O20" s="78"/>
    </row>
    <row r="21" spans="1:15" ht="12.75">
      <c r="A21" s="73"/>
      <c r="B21" s="46"/>
      <c r="C21" s="46"/>
      <c r="D21" s="46"/>
      <c r="E21" s="76"/>
      <c r="F21" s="79"/>
      <c r="G21" s="79"/>
      <c r="H21" s="26"/>
      <c r="I21" s="73"/>
      <c r="J21" s="46"/>
      <c r="K21" s="46"/>
      <c r="L21" s="46"/>
      <c r="M21" s="76"/>
      <c r="N21" s="79"/>
      <c r="O21" s="79"/>
    </row>
    <row r="22" spans="1:15" ht="12.75">
      <c r="A22" s="71">
        <f>A19+1</f>
        <v>43681</v>
      </c>
      <c r="B22" s="43"/>
      <c r="C22" s="43"/>
      <c r="D22" s="44"/>
      <c r="E22" s="74">
        <f>C22+C23+C24-B22-B23-B24-D22-D23-D24</f>
        <v>0</v>
      </c>
      <c r="F22" s="77"/>
      <c r="G22" s="80"/>
      <c r="H22" s="26"/>
      <c r="I22" s="71">
        <f>I19+1</f>
        <v>43697</v>
      </c>
      <c r="J22" s="43"/>
      <c r="K22" s="43"/>
      <c r="L22" s="44"/>
      <c r="M22" s="74">
        <f>K22+K23+K24-J22-J23-J24-L22-L23-L24</f>
        <v>0</v>
      </c>
      <c r="N22" s="80"/>
      <c r="O22" s="80"/>
    </row>
    <row r="23" spans="1:15" ht="12.75">
      <c r="A23" s="81"/>
      <c r="B23" s="45"/>
      <c r="C23" s="45"/>
      <c r="D23" s="45"/>
      <c r="E23" s="83"/>
      <c r="F23" s="85"/>
      <c r="G23" s="87"/>
      <c r="H23" s="26"/>
      <c r="I23" s="72"/>
      <c r="J23" s="45"/>
      <c r="K23" s="45"/>
      <c r="L23" s="45"/>
      <c r="M23" s="75"/>
      <c r="N23" s="78"/>
      <c r="O23" s="78"/>
    </row>
    <row r="24" spans="1:15" ht="12.75">
      <c r="A24" s="82"/>
      <c r="B24" s="46"/>
      <c r="C24" s="46"/>
      <c r="D24" s="46"/>
      <c r="E24" s="84"/>
      <c r="F24" s="86"/>
      <c r="G24" s="88"/>
      <c r="H24" s="26"/>
      <c r="I24" s="73"/>
      <c r="J24" s="46"/>
      <c r="K24" s="46"/>
      <c r="L24" s="46"/>
      <c r="M24" s="76"/>
      <c r="N24" s="79"/>
      <c r="O24" s="79"/>
    </row>
    <row r="25" spans="1:15" ht="12.75">
      <c r="A25" s="71">
        <f>A22+1</f>
        <v>43682</v>
      </c>
      <c r="B25" s="43"/>
      <c r="C25" s="43"/>
      <c r="D25" s="44"/>
      <c r="E25" s="74">
        <f>C25+C26+C27-B25-B26-B27-D25-D26-D27</f>
        <v>0</v>
      </c>
      <c r="F25" s="80"/>
      <c r="G25" s="80"/>
      <c r="H25" s="26"/>
      <c r="I25" s="71">
        <f>I22+1</f>
        <v>43698</v>
      </c>
      <c r="J25" s="43"/>
      <c r="K25" s="43"/>
      <c r="L25" s="44"/>
      <c r="M25" s="74">
        <f>K25+K26+K27-J25-J26-J27-L25-L26-L27</f>
        <v>0</v>
      </c>
      <c r="N25" s="77"/>
      <c r="O25" s="80"/>
    </row>
    <row r="26" spans="1:15" ht="12.75">
      <c r="A26" s="81"/>
      <c r="B26" s="45"/>
      <c r="C26" s="45"/>
      <c r="D26" s="45"/>
      <c r="E26" s="83"/>
      <c r="F26" s="87"/>
      <c r="G26" s="87"/>
      <c r="H26" s="26"/>
      <c r="I26" s="72"/>
      <c r="J26" s="45"/>
      <c r="K26" s="45"/>
      <c r="L26" s="45"/>
      <c r="M26" s="75"/>
      <c r="N26" s="78"/>
      <c r="O26" s="78"/>
    </row>
    <row r="27" spans="1:15" ht="12.75">
      <c r="A27" s="82"/>
      <c r="B27" s="46"/>
      <c r="C27" s="46"/>
      <c r="D27" s="46"/>
      <c r="E27" s="84"/>
      <c r="F27" s="88"/>
      <c r="G27" s="88"/>
      <c r="H27" s="26"/>
      <c r="I27" s="73"/>
      <c r="J27" s="46"/>
      <c r="K27" s="46"/>
      <c r="L27" s="46"/>
      <c r="M27" s="76"/>
      <c r="N27" s="79"/>
      <c r="O27" s="79"/>
    </row>
    <row r="28" spans="1:15" ht="12.75">
      <c r="A28" s="71">
        <f>A25+1</f>
        <v>43683</v>
      </c>
      <c r="B28" s="43"/>
      <c r="C28" s="43"/>
      <c r="D28" s="44"/>
      <c r="E28" s="74">
        <f>C28+C29+C30-B28-B29-B30-D28-D29-D30</f>
        <v>0</v>
      </c>
      <c r="F28" s="80"/>
      <c r="G28" s="80"/>
      <c r="H28" s="26"/>
      <c r="I28" s="71">
        <f>I25+1</f>
        <v>43699</v>
      </c>
      <c r="J28" s="43"/>
      <c r="K28" s="43"/>
      <c r="L28" s="44"/>
      <c r="M28" s="74">
        <f>K28+K29+K30-J28-J29-J30-L28-L29-L30</f>
        <v>0</v>
      </c>
      <c r="N28" s="77"/>
      <c r="O28" s="80"/>
    </row>
    <row r="29" spans="1:15" ht="12.75">
      <c r="A29" s="81"/>
      <c r="B29" s="45"/>
      <c r="C29" s="45"/>
      <c r="D29" s="45"/>
      <c r="E29" s="83"/>
      <c r="F29" s="87"/>
      <c r="G29" s="87"/>
      <c r="H29" s="26"/>
      <c r="I29" s="72"/>
      <c r="J29" s="45"/>
      <c r="K29" s="45"/>
      <c r="L29" s="45"/>
      <c r="M29" s="75"/>
      <c r="N29" s="78"/>
      <c r="O29" s="78"/>
    </row>
    <row r="30" spans="1:15" ht="12.75">
      <c r="A30" s="82"/>
      <c r="B30" s="46"/>
      <c r="C30" s="46"/>
      <c r="D30" s="46"/>
      <c r="E30" s="84"/>
      <c r="F30" s="88"/>
      <c r="G30" s="88"/>
      <c r="H30" s="26"/>
      <c r="I30" s="73"/>
      <c r="J30" s="46"/>
      <c r="K30" s="46"/>
      <c r="L30" s="46"/>
      <c r="M30" s="76"/>
      <c r="N30" s="79"/>
      <c r="O30" s="79"/>
    </row>
    <row r="31" spans="1:15" ht="12.75">
      <c r="A31" s="71">
        <f>A28+1</f>
        <v>43684</v>
      </c>
      <c r="B31" s="43"/>
      <c r="C31" s="43"/>
      <c r="D31" s="44"/>
      <c r="E31" s="74">
        <f>C31+C32+C33-B31-B32-B33-D31-D32-D33</f>
        <v>0</v>
      </c>
      <c r="F31" s="77"/>
      <c r="G31" s="80"/>
      <c r="H31" s="26"/>
      <c r="I31" s="71">
        <f>I28+1</f>
        <v>43700</v>
      </c>
      <c r="J31" s="43"/>
      <c r="K31" s="43"/>
      <c r="L31" s="44"/>
      <c r="M31" s="74">
        <f>K31+K32+K33-J31-J32-J33-L31-L32-L33</f>
        <v>0</v>
      </c>
      <c r="N31" s="80"/>
      <c r="O31" s="80"/>
    </row>
    <row r="32" spans="1:15" ht="12.75">
      <c r="A32" s="81"/>
      <c r="B32" s="45"/>
      <c r="C32" s="45"/>
      <c r="D32" s="45"/>
      <c r="E32" s="83"/>
      <c r="F32" s="85"/>
      <c r="G32" s="87"/>
      <c r="H32" s="26"/>
      <c r="I32" s="72"/>
      <c r="J32" s="45"/>
      <c r="K32" s="45"/>
      <c r="L32" s="45"/>
      <c r="M32" s="75"/>
      <c r="N32" s="78"/>
      <c r="O32" s="78"/>
    </row>
    <row r="33" spans="1:15" ht="12.75">
      <c r="A33" s="82"/>
      <c r="B33" s="46"/>
      <c r="C33" s="46"/>
      <c r="D33" s="46"/>
      <c r="E33" s="84"/>
      <c r="F33" s="86"/>
      <c r="G33" s="88"/>
      <c r="H33" s="26"/>
      <c r="I33" s="73"/>
      <c r="J33" s="46"/>
      <c r="K33" s="46"/>
      <c r="L33" s="46"/>
      <c r="M33" s="76"/>
      <c r="N33" s="79"/>
      <c r="O33" s="79"/>
    </row>
    <row r="34" spans="1:15" ht="12.75">
      <c r="A34" s="71">
        <f>A31+1</f>
        <v>43685</v>
      </c>
      <c r="B34" s="43"/>
      <c r="C34" s="43"/>
      <c r="D34" s="44"/>
      <c r="E34" s="74">
        <f>C34+C35+C36-B34-B35-B36-D34-D35-D36</f>
        <v>0</v>
      </c>
      <c r="F34" s="77"/>
      <c r="G34" s="80"/>
      <c r="H34" s="26"/>
      <c r="I34" s="71">
        <f>I31+1</f>
        <v>43701</v>
      </c>
      <c r="J34" s="43"/>
      <c r="K34" s="43"/>
      <c r="L34" s="44"/>
      <c r="M34" s="112">
        <f>K34+K35+K36-J34-J35-J36-L34-L35-L36</f>
        <v>0</v>
      </c>
      <c r="N34" s="80"/>
      <c r="O34" s="80"/>
    </row>
    <row r="35" spans="1:15" ht="12.75">
      <c r="A35" s="81"/>
      <c r="B35" s="45"/>
      <c r="C35" s="45"/>
      <c r="D35" s="45"/>
      <c r="E35" s="83"/>
      <c r="F35" s="85"/>
      <c r="G35" s="87"/>
      <c r="H35" s="26"/>
      <c r="I35" s="72"/>
      <c r="J35" s="45"/>
      <c r="K35" s="45"/>
      <c r="L35" s="45"/>
      <c r="M35" s="108"/>
      <c r="N35" s="78"/>
      <c r="O35" s="78"/>
    </row>
    <row r="36" spans="1:15" ht="12.75">
      <c r="A36" s="82"/>
      <c r="B36" s="46"/>
      <c r="C36" s="46"/>
      <c r="D36" s="46"/>
      <c r="E36" s="84"/>
      <c r="F36" s="86"/>
      <c r="G36" s="88"/>
      <c r="H36" s="26"/>
      <c r="I36" s="73"/>
      <c r="J36" s="46"/>
      <c r="K36" s="46"/>
      <c r="L36" s="46"/>
      <c r="M36" s="109"/>
      <c r="N36" s="79"/>
      <c r="O36" s="79"/>
    </row>
    <row r="37" spans="1:15" ht="12.75">
      <c r="A37" s="71">
        <f>A34+1</f>
        <v>43686</v>
      </c>
      <c r="B37" s="43"/>
      <c r="C37" s="43"/>
      <c r="D37" s="44"/>
      <c r="E37" s="74">
        <f>C37+C38+C39-B37-B38-B39-D37-D38-D39</f>
        <v>0</v>
      </c>
      <c r="F37" s="80"/>
      <c r="G37" s="80"/>
      <c r="H37" s="26"/>
      <c r="I37" s="71">
        <f>I34+1</f>
        <v>43702</v>
      </c>
      <c r="J37" s="43"/>
      <c r="K37" s="43"/>
      <c r="L37" s="44"/>
      <c r="M37" s="74">
        <f>K37+K38+K39-J37-J38-J39-L37-L38-L39</f>
        <v>0</v>
      </c>
      <c r="N37" s="77"/>
      <c r="O37" s="80"/>
    </row>
    <row r="38" spans="1:15" ht="12.75">
      <c r="A38" s="81"/>
      <c r="B38" s="45"/>
      <c r="C38" s="45"/>
      <c r="D38" s="45"/>
      <c r="E38" s="83"/>
      <c r="F38" s="87"/>
      <c r="G38" s="87"/>
      <c r="H38" s="26"/>
      <c r="I38" s="72"/>
      <c r="J38" s="45"/>
      <c r="K38" s="45"/>
      <c r="L38" s="45"/>
      <c r="M38" s="75"/>
      <c r="N38" s="78"/>
      <c r="O38" s="78"/>
    </row>
    <row r="39" spans="1:15" ht="12.75">
      <c r="A39" s="82"/>
      <c r="B39" s="46"/>
      <c r="C39" s="46"/>
      <c r="D39" s="46"/>
      <c r="E39" s="84"/>
      <c r="F39" s="88"/>
      <c r="G39" s="88"/>
      <c r="H39" s="26"/>
      <c r="I39" s="73"/>
      <c r="J39" s="46"/>
      <c r="K39" s="46"/>
      <c r="L39" s="46"/>
      <c r="M39" s="76"/>
      <c r="N39" s="79"/>
      <c r="O39" s="79"/>
    </row>
    <row r="40" spans="1:15" ht="12.75">
      <c r="A40" s="71">
        <f>A37+1</f>
        <v>43687</v>
      </c>
      <c r="B40" s="43"/>
      <c r="C40" s="43"/>
      <c r="D40" s="44"/>
      <c r="E40" s="74">
        <f>C40+C41+C42-B40-B41-B42-D40-D41-D42</f>
        <v>0</v>
      </c>
      <c r="F40" s="80"/>
      <c r="G40" s="80"/>
      <c r="H40" s="26"/>
      <c r="I40" s="71">
        <f>I37+1</f>
        <v>43703</v>
      </c>
      <c r="J40" s="43"/>
      <c r="K40" s="43"/>
      <c r="L40" s="44"/>
      <c r="M40" s="74">
        <f>K40+K41+K42-J40-J41-J42-L40-L41-L42</f>
        <v>0</v>
      </c>
      <c r="N40" s="80"/>
      <c r="O40" s="80"/>
    </row>
    <row r="41" spans="1:15" ht="12.75">
      <c r="A41" s="81"/>
      <c r="B41" s="45"/>
      <c r="C41" s="45"/>
      <c r="D41" s="45"/>
      <c r="E41" s="83"/>
      <c r="F41" s="87"/>
      <c r="G41" s="87"/>
      <c r="H41" s="26"/>
      <c r="I41" s="72"/>
      <c r="J41" s="45"/>
      <c r="K41" s="45"/>
      <c r="L41" s="45"/>
      <c r="M41" s="75"/>
      <c r="N41" s="78"/>
      <c r="O41" s="78"/>
    </row>
    <row r="42" spans="1:15" ht="12.75">
      <c r="A42" s="82"/>
      <c r="B42" s="46"/>
      <c r="C42" s="46"/>
      <c r="D42" s="46"/>
      <c r="E42" s="84"/>
      <c r="F42" s="88"/>
      <c r="G42" s="88"/>
      <c r="H42" s="26"/>
      <c r="I42" s="73"/>
      <c r="J42" s="46"/>
      <c r="K42" s="46"/>
      <c r="L42" s="46"/>
      <c r="M42" s="76"/>
      <c r="N42" s="79"/>
      <c r="O42" s="79"/>
    </row>
    <row r="43" spans="1:15" ht="12.75">
      <c r="A43" s="71">
        <f>A40+1</f>
        <v>43688</v>
      </c>
      <c r="B43" s="43"/>
      <c r="C43" s="43"/>
      <c r="D43" s="44"/>
      <c r="E43" s="74">
        <f>C43+C44+C45-B43-B44-B45-D43-D44-D45</f>
        <v>0</v>
      </c>
      <c r="F43" s="77"/>
      <c r="G43" s="80"/>
      <c r="H43" s="26"/>
      <c r="I43" s="71">
        <f>I40+1</f>
        <v>43704</v>
      </c>
      <c r="J43" s="43"/>
      <c r="K43" s="43"/>
      <c r="L43" s="44"/>
      <c r="M43" s="74">
        <f>K43+K44+K45-J43-J44-J45-L43-L44-L45</f>
        <v>0</v>
      </c>
      <c r="N43" s="80"/>
      <c r="O43" s="80"/>
    </row>
    <row r="44" spans="1:15" ht="12.75">
      <c r="A44" s="81"/>
      <c r="B44" s="45"/>
      <c r="C44" s="45"/>
      <c r="D44" s="45"/>
      <c r="E44" s="83"/>
      <c r="F44" s="85"/>
      <c r="G44" s="87"/>
      <c r="H44" s="26"/>
      <c r="I44" s="72"/>
      <c r="J44" s="45"/>
      <c r="K44" s="45"/>
      <c r="L44" s="45"/>
      <c r="M44" s="75"/>
      <c r="N44" s="78"/>
      <c r="O44" s="78"/>
    </row>
    <row r="45" spans="1:15" ht="12.75">
      <c r="A45" s="82"/>
      <c r="B45" s="46"/>
      <c r="C45" s="46"/>
      <c r="D45" s="46"/>
      <c r="E45" s="84"/>
      <c r="F45" s="86"/>
      <c r="G45" s="88"/>
      <c r="H45" s="26"/>
      <c r="I45" s="73"/>
      <c r="J45" s="46"/>
      <c r="K45" s="46"/>
      <c r="L45" s="46"/>
      <c r="M45" s="76"/>
      <c r="N45" s="79"/>
      <c r="O45" s="79"/>
    </row>
    <row r="46" spans="1:15" ht="12.75">
      <c r="A46" s="71">
        <f>A43+1</f>
        <v>43689</v>
      </c>
      <c r="B46" s="43"/>
      <c r="C46" s="43"/>
      <c r="D46" s="44"/>
      <c r="E46" s="74">
        <f>C46+C47+C48-B46-B47-B48-D46-D47-D48</f>
        <v>0</v>
      </c>
      <c r="F46" s="80"/>
      <c r="G46" s="80"/>
      <c r="H46" s="26"/>
      <c r="I46" s="71">
        <f>I43+1</f>
        <v>43705</v>
      </c>
      <c r="J46" s="43"/>
      <c r="K46" s="43"/>
      <c r="L46" s="44"/>
      <c r="M46" s="74">
        <f>K46+K47+K48-J46-J47-J48-L46-L47-L48</f>
        <v>0</v>
      </c>
      <c r="N46" s="77"/>
      <c r="O46" s="80"/>
    </row>
    <row r="47" spans="1:15" ht="12.75">
      <c r="A47" s="81"/>
      <c r="B47" s="45"/>
      <c r="C47" s="45"/>
      <c r="D47" s="45"/>
      <c r="E47" s="83"/>
      <c r="F47" s="87"/>
      <c r="G47" s="87"/>
      <c r="H47" s="26"/>
      <c r="I47" s="72"/>
      <c r="J47" s="45"/>
      <c r="K47" s="45"/>
      <c r="L47" s="45"/>
      <c r="M47" s="75"/>
      <c r="N47" s="78"/>
      <c r="O47" s="78"/>
    </row>
    <row r="48" spans="1:15" ht="12.75">
      <c r="A48" s="82"/>
      <c r="B48" s="46"/>
      <c r="C48" s="46"/>
      <c r="D48" s="46"/>
      <c r="E48" s="84"/>
      <c r="F48" s="88"/>
      <c r="G48" s="88"/>
      <c r="H48" s="26"/>
      <c r="I48" s="73"/>
      <c r="J48" s="46"/>
      <c r="K48" s="46"/>
      <c r="L48" s="46"/>
      <c r="M48" s="76"/>
      <c r="N48" s="79"/>
      <c r="O48" s="79"/>
    </row>
    <row r="49" spans="1:15" ht="12.75">
      <c r="A49" s="71">
        <f>A46+1</f>
        <v>43690</v>
      </c>
      <c r="B49" s="43"/>
      <c r="C49" s="43"/>
      <c r="D49" s="44"/>
      <c r="E49" s="74">
        <f>C49+C50+C51-B49-B50-B51-D49-D50-D51</f>
        <v>0</v>
      </c>
      <c r="F49" s="80"/>
      <c r="G49" s="80"/>
      <c r="H49" s="26"/>
      <c r="I49" s="71">
        <f>I46+1</f>
        <v>43706</v>
      </c>
      <c r="J49" s="43"/>
      <c r="K49" s="43"/>
      <c r="L49" s="44"/>
      <c r="M49" s="74">
        <f>K49+K50+K51-J49-J50-J51-L49-L50-L51</f>
        <v>0</v>
      </c>
      <c r="N49" s="77"/>
      <c r="O49" s="80"/>
    </row>
    <row r="50" spans="1:15" ht="12.75">
      <c r="A50" s="81"/>
      <c r="B50" s="45"/>
      <c r="C50" s="45"/>
      <c r="D50" s="45"/>
      <c r="E50" s="83"/>
      <c r="F50" s="87"/>
      <c r="G50" s="87"/>
      <c r="H50" s="26"/>
      <c r="I50" s="72"/>
      <c r="J50" s="45"/>
      <c r="K50" s="45"/>
      <c r="L50" s="45"/>
      <c r="M50" s="75"/>
      <c r="N50" s="78"/>
      <c r="O50" s="78"/>
    </row>
    <row r="51" spans="1:15" ht="12.75">
      <c r="A51" s="82"/>
      <c r="B51" s="46"/>
      <c r="C51" s="46"/>
      <c r="D51" s="46"/>
      <c r="E51" s="84"/>
      <c r="F51" s="88"/>
      <c r="G51" s="88"/>
      <c r="H51" s="26"/>
      <c r="I51" s="73"/>
      <c r="J51" s="46"/>
      <c r="K51" s="46"/>
      <c r="L51" s="46"/>
      <c r="M51" s="76"/>
      <c r="N51" s="79"/>
      <c r="O51" s="79"/>
    </row>
    <row r="52" spans="1:15" ht="12.75">
      <c r="A52" s="71">
        <f>A49+1</f>
        <v>43691</v>
      </c>
      <c r="B52" s="43"/>
      <c r="C52" s="43"/>
      <c r="D52" s="44"/>
      <c r="E52" s="74">
        <f>C52+C53+C54-B52-B53-B54-D52-D53-D54</f>
        <v>0</v>
      </c>
      <c r="F52" s="77"/>
      <c r="G52" s="80"/>
      <c r="H52" s="26"/>
      <c r="I52" s="71">
        <f>I49+1</f>
        <v>43707</v>
      </c>
      <c r="J52" s="43"/>
      <c r="K52" s="43"/>
      <c r="L52" s="44"/>
      <c r="M52" s="74">
        <f>K52+K53+K54-J52-J53-J54-L52-L53-L54</f>
        <v>0</v>
      </c>
      <c r="N52" s="80"/>
      <c r="O52" s="80"/>
    </row>
    <row r="53" spans="1:15" ht="12.75">
      <c r="A53" s="81"/>
      <c r="B53" s="45"/>
      <c r="C53" s="45"/>
      <c r="D53" s="45"/>
      <c r="E53" s="83"/>
      <c r="F53" s="85"/>
      <c r="G53" s="87"/>
      <c r="H53" s="26"/>
      <c r="I53" s="72"/>
      <c r="J53" s="45"/>
      <c r="K53" s="45"/>
      <c r="L53" s="45"/>
      <c r="M53" s="75"/>
      <c r="N53" s="78"/>
      <c r="O53" s="78"/>
    </row>
    <row r="54" spans="1:15" ht="12.75">
      <c r="A54" s="82"/>
      <c r="B54" s="46"/>
      <c r="C54" s="46"/>
      <c r="D54" s="46"/>
      <c r="E54" s="84"/>
      <c r="F54" s="86"/>
      <c r="G54" s="88"/>
      <c r="H54" s="26"/>
      <c r="I54" s="73"/>
      <c r="J54" s="46"/>
      <c r="K54" s="46"/>
      <c r="L54" s="46"/>
      <c r="M54" s="76"/>
      <c r="N54" s="79"/>
      <c r="O54" s="79"/>
    </row>
    <row r="55" spans="1:15" ht="12.75">
      <c r="A55" s="71">
        <f>A52+1</f>
        <v>43692</v>
      </c>
      <c r="B55" s="43"/>
      <c r="C55" s="43"/>
      <c r="D55" s="44"/>
      <c r="E55" s="74">
        <f>C55+C56+C57-B55-B56-B57-D55-D56-D57</f>
        <v>0</v>
      </c>
      <c r="F55" s="77"/>
      <c r="G55" s="80"/>
      <c r="H55" s="32"/>
      <c r="I55" s="71">
        <f>I52+1</f>
        <v>43708</v>
      </c>
      <c r="J55" s="43"/>
      <c r="K55" s="43"/>
      <c r="L55" s="44"/>
      <c r="M55" s="74">
        <f>K55+K56+K57-J55-J56-J57-L55-L56-L57</f>
        <v>0</v>
      </c>
      <c r="N55" s="80"/>
      <c r="O55" s="80"/>
    </row>
    <row r="56" spans="1:15" ht="12.75">
      <c r="A56" s="81"/>
      <c r="B56" s="45"/>
      <c r="C56" s="45"/>
      <c r="D56" s="45"/>
      <c r="E56" s="83"/>
      <c r="F56" s="85"/>
      <c r="G56" s="87"/>
      <c r="H56" s="32"/>
      <c r="I56" s="72"/>
      <c r="J56" s="45"/>
      <c r="K56" s="45"/>
      <c r="L56" s="45"/>
      <c r="M56" s="75"/>
      <c r="N56" s="78"/>
      <c r="O56" s="78"/>
    </row>
    <row r="57" spans="1:15" ht="12.75">
      <c r="A57" s="82"/>
      <c r="B57" s="46"/>
      <c r="C57" s="46"/>
      <c r="D57" s="46"/>
      <c r="E57" s="84"/>
      <c r="F57" s="86"/>
      <c r="G57" s="88"/>
      <c r="H57" s="33"/>
      <c r="I57" s="73"/>
      <c r="J57" s="46"/>
      <c r="K57" s="46"/>
      <c r="L57" s="46"/>
      <c r="M57" s="76"/>
      <c r="N57" s="79"/>
      <c r="O57" s="79"/>
    </row>
    <row r="58" spans="1:15" ht="12.75">
      <c r="A58" s="71">
        <f>A55+1</f>
        <v>43693</v>
      </c>
      <c r="B58" s="43"/>
      <c r="C58" s="43"/>
      <c r="D58" s="44"/>
      <c r="E58" s="74">
        <f>C58+C59+C60-B58-B59-B60-D58-D59-D60</f>
        <v>0</v>
      </c>
      <c r="F58" s="80"/>
      <c r="G58" s="80"/>
      <c r="H58" s="26"/>
      <c r="I58" s="15" t="s">
        <v>4</v>
      </c>
      <c r="J58" s="1"/>
      <c r="K58" s="14"/>
      <c r="L58" s="16"/>
      <c r="M58" s="39">
        <f>E13+E16+E19+E22+E25+E28+E31+E34+E37+E40+E43+E46+E49+E52+E55+E58+M13+M16+M19+M22+M25+M28+M31+M34+M37+M40+M43+M46+M49+M52+M55</f>
        <v>0</v>
      </c>
      <c r="N58" s="17"/>
      <c r="O58" s="39">
        <f>G13+G16+G19+G22+G25+G28+G31+G34+G37+G40+G43+G46+G49+G52+G55+G58+O13+O16+O19+O22+O25+O28+O31+O34+O37+O40+O43+O46+O49+O52+O55</f>
        <v>0</v>
      </c>
    </row>
    <row r="59" spans="1:15" ht="13.5" thickBot="1">
      <c r="A59" s="81"/>
      <c r="B59" s="45"/>
      <c r="C59" s="45"/>
      <c r="D59" s="45"/>
      <c r="E59" s="83"/>
      <c r="F59" s="87"/>
      <c r="G59" s="87"/>
      <c r="H59" s="26"/>
      <c r="I59" s="18" t="s">
        <v>20</v>
      </c>
      <c r="J59" s="19"/>
      <c r="K59" s="20"/>
      <c r="L59" s="21"/>
      <c r="M59" s="89">
        <f>M58+O58</f>
        <v>0</v>
      </c>
      <c r="N59" s="90"/>
      <c r="O59" s="91"/>
    </row>
    <row r="60" spans="1:15" ht="13.5" thickTop="1">
      <c r="A60" s="82"/>
      <c r="B60" s="46"/>
      <c r="C60" s="46"/>
      <c r="D60" s="46"/>
      <c r="E60" s="84"/>
      <c r="F60" s="88"/>
      <c r="G60" s="88"/>
      <c r="H60" s="26"/>
      <c r="I60" s="34"/>
      <c r="J60" s="35"/>
      <c r="K60" s="92"/>
      <c r="L60" s="93"/>
      <c r="M60" s="35"/>
      <c r="N60" s="35"/>
      <c r="O60" s="36"/>
    </row>
    <row r="62" spans="1:15" ht="12.75">
      <c r="A62" s="94" t="s">
        <v>36</v>
      </c>
      <c r="B62" s="95"/>
      <c r="C62" s="96"/>
      <c r="D62" s="94" t="s">
        <v>37</v>
      </c>
      <c r="E62" s="95"/>
      <c r="F62" s="95"/>
      <c r="G62" s="96"/>
      <c r="H62" s="41"/>
      <c r="I62" s="94" t="s">
        <v>38</v>
      </c>
      <c r="J62" s="95"/>
      <c r="K62" s="96"/>
      <c r="L62" s="94" t="s">
        <v>39</v>
      </c>
      <c r="M62" s="95"/>
      <c r="N62" s="95"/>
      <c r="O62" s="96"/>
    </row>
    <row r="63" spans="1:15" ht="12.75">
      <c r="A63" s="97"/>
      <c r="B63" s="98"/>
      <c r="C63" s="99"/>
      <c r="D63" s="100">
        <f>M59</f>
        <v>0</v>
      </c>
      <c r="E63" s="101"/>
      <c r="F63" s="101"/>
      <c r="G63" s="102"/>
      <c r="I63" s="100">
        <f>IF(Verprobung!B9&lt;0,TEXT(0-Verprobung!B9,"- [hh]:mm"),Verprobung!B9)</f>
        <v>0</v>
      </c>
      <c r="J63" s="101"/>
      <c r="K63" s="102"/>
      <c r="L63" s="100">
        <f>IF(Verprobung!C9&lt;0,TEXT(0-Verprobung!C9,"- [hh]:mm"),Verprobung!C9)</f>
        <v>0</v>
      </c>
      <c r="M63" s="101"/>
      <c r="N63" s="101"/>
      <c r="O63" s="102"/>
    </row>
    <row r="73" spans="16:17" ht="12.75">
      <c r="P73" s="22"/>
      <c r="Q73" s="23"/>
    </row>
  </sheetData>
  <sheetProtection password="CC94" sheet="1" selectLockedCells="1"/>
  <mergeCells count="147">
    <mergeCell ref="A63:C63"/>
    <mergeCell ref="D63:G63"/>
    <mergeCell ref="I63:K63"/>
    <mergeCell ref="L63:O63"/>
    <mergeCell ref="A55:A57"/>
    <mergeCell ref="E55:E57"/>
    <mergeCell ref="A62:C62"/>
    <mergeCell ref="D62:G62"/>
    <mergeCell ref="I62:K62"/>
    <mergeCell ref="L62:O62"/>
    <mergeCell ref="A58:A60"/>
    <mergeCell ref="E58:E60"/>
    <mergeCell ref="F58:F60"/>
    <mergeCell ref="G58:G60"/>
    <mergeCell ref="M59:O59"/>
    <mergeCell ref="K60:L60"/>
    <mergeCell ref="F55:F57"/>
    <mergeCell ref="G55:G57"/>
    <mergeCell ref="I55:I57"/>
    <mergeCell ref="M55:M57"/>
    <mergeCell ref="N49:N51"/>
    <mergeCell ref="O49:O51"/>
    <mergeCell ref="N52:N54"/>
    <mergeCell ref="O52:O54"/>
    <mergeCell ref="N55:N57"/>
    <mergeCell ref="O55:O57"/>
    <mergeCell ref="A52:A54"/>
    <mergeCell ref="E52:E54"/>
    <mergeCell ref="F52:F54"/>
    <mergeCell ref="G52:G54"/>
    <mergeCell ref="I52:I54"/>
    <mergeCell ref="M52:M54"/>
    <mergeCell ref="A49:A51"/>
    <mergeCell ref="E49:E51"/>
    <mergeCell ref="F49:F51"/>
    <mergeCell ref="G49:G51"/>
    <mergeCell ref="I49:I51"/>
    <mergeCell ref="M49:M51"/>
    <mergeCell ref="N43:N45"/>
    <mergeCell ref="O43:O45"/>
    <mergeCell ref="A46:A48"/>
    <mergeCell ref="E46:E48"/>
    <mergeCell ref="F46:F48"/>
    <mergeCell ref="G46:G48"/>
    <mergeCell ref="I46:I48"/>
    <mergeCell ref="M46:M48"/>
    <mergeCell ref="N46:N48"/>
    <mergeCell ref="O46:O48"/>
    <mergeCell ref="A43:A45"/>
    <mergeCell ref="E43:E45"/>
    <mergeCell ref="F43:F45"/>
    <mergeCell ref="G43:G45"/>
    <mergeCell ref="I43:I45"/>
    <mergeCell ref="M43:M45"/>
    <mergeCell ref="N37:N39"/>
    <mergeCell ref="O37:O39"/>
    <mergeCell ref="A40:A42"/>
    <mergeCell ref="E40:E42"/>
    <mergeCell ref="F40:F42"/>
    <mergeCell ref="G40:G42"/>
    <mergeCell ref="I40:I42"/>
    <mergeCell ref="M40:M42"/>
    <mergeCell ref="N40:N42"/>
    <mergeCell ref="O40:O42"/>
    <mergeCell ref="A37:A39"/>
    <mergeCell ref="E37:E39"/>
    <mergeCell ref="F37:F39"/>
    <mergeCell ref="G37:G39"/>
    <mergeCell ref="I37:I39"/>
    <mergeCell ref="M37:M39"/>
    <mergeCell ref="N31:N33"/>
    <mergeCell ref="O31:O33"/>
    <mergeCell ref="A34:A36"/>
    <mergeCell ref="E34:E36"/>
    <mergeCell ref="F34:F36"/>
    <mergeCell ref="G34:G36"/>
    <mergeCell ref="I34:I36"/>
    <mergeCell ref="M34:M36"/>
    <mergeCell ref="N34:N36"/>
    <mergeCell ref="O34:O36"/>
    <mergeCell ref="A31:A33"/>
    <mergeCell ref="E31:E33"/>
    <mergeCell ref="F31:F33"/>
    <mergeCell ref="G31:G33"/>
    <mergeCell ref="I31:I33"/>
    <mergeCell ref="M31:M33"/>
    <mergeCell ref="N25:N27"/>
    <mergeCell ref="O25:O27"/>
    <mergeCell ref="A28:A30"/>
    <mergeCell ref="E28:E30"/>
    <mergeCell ref="F28:F30"/>
    <mergeCell ref="G28:G30"/>
    <mergeCell ref="I28:I30"/>
    <mergeCell ref="M28:M30"/>
    <mergeCell ref="N28:N30"/>
    <mergeCell ref="O28:O30"/>
    <mergeCell ref="A25:A27"/>
    <mergeCell ref="E25:E27"/>
    <mergeCell ref="F25:F27"/>
    <mergeCell ref="G25:G27"/>
    <mergeCell ref="I25:I27"/>
    <mergeCell ref="M25:M27"/>
    <mergeCell ref="N19:N21"/>
    <mergeCell ref="O19:O21"/>
    <mergeCell ref="A22:A24"/>
    <mergeCell ref="E22:E24"/>
    <mergeCell ref="F22:F24"/>
    <mergeCell ref="G22:G24"/>
    <mergeCell ref="I22:I24"/>
    <mergeCell ref="M22:M24"/>
    <mergeCell ref="N22:N24"/>
    <mergeCell ref="O22:O24"/>
    <mergeCell ref="A19:A21"/>
    <mergeCell ref="E19:E21"/>
    <mergeCell ref="F19:F21"/>
    <mergeCell ref="G19:G21"/>
    <mergeCell ref="I19:I21"/>
    <mergeCell ref="M19:M21"/>
    <mergeCell ref="N13:N15"/>
    <mergeCell ref="O13:O15"/>
    <mergeCell ref="A16:A18"/>
    <mergeCell ref="E16:E18"/>
    <mergeCell ref="F16:F18"/>
    <mergeCell ref="G16:G18"/>
    <mergeCell ref="I16:I18"/>
    <mergeCell ref="M16:M18"/>
    <mergeCell ref="N16:N18"/>
    <mergeCell ref="O16:O18"/>
    <mergeCell ref="A13:A15"/>
    <mergeCell ref="E13:E15"/>
    <mergeCell ref="F13:F15"/>
    <mergeCell ref="G13:G15"/>
    <mergeCell ref="I13:I15"/>
    <mergeCell ref="M13:M15"/>
    <mergeCell ref="F8:G8"/>
    <mergeCell ref="N8:O8"/>
    <mergeCell ref="F9:G9"/>
    <mergeCell ref="N9:O9"/>
    <mergeCell ref="B10:D12"/>
    <mergeCell ref="J10:L12"/>
    <mergeCell ref="A1:O1"/>
    <mergeCell ref="C3:F3"/>
    <mergeCell ref="K3:M3"/>
    <mergeCell ref="C5:F5"/>
    <mergeCell ref="K5:M5"/>
    <mergeCell ref="B7:G7"/>
    <mergeCell ref="J7:O7"/>
  </mergeCells>
  <conditionalFormatting sqref="L63">
    <cfRule type="cellIs" priority="32" dxfId="35" operator="lessThan" stopIfTrue="1">
      <formula>0</formula>
    </cfRule>
  </conditionalFormatting>
  <conditionalFormatting sqref="A13:G15">
    <cfRule type="expression" priority="31" dxfId="0" stopIfTrue="1">
      <formula>WEEKDAY($A$13,2)&gt;=6</formula>
    </cfRule>
  </conditionalFormatting>
  <conditionalFormatting sqref="A19:G21">
    <cfRule type="expression" priority="30" dxfId="0" stopIfTrue="1">
      <formula>WEEKDAY($A$19,2)&gt;=6</formula>
    </cfRule>
  </conditionalFormatting>
  <conditionalFormatting sqref="A16:G18">
    <cfRule type="expression" priority="29" dxfId="0" stopIfTrue="1">
      <formula>WEEKDAY($A$16,2)&gt;=6</formula>
    </cfRule>
  </conditionalFormatting>
  <conditionalFormatting sqref="A22:G24">
    <cfRule type="expression" priority="28" dxfId="0" stopIfTrue="1">
      <formula>WEEKDAY($A$22,2)&gt;=6</formula>
    </cfRule>
  </conditionalFormatting>
  <conditionalFormatting sqref="A25:G27">
    <cfRule type="expression" priority="27" dxfId="0" stopIfTrue="1">
      <formula>WEEKDAY($A$25,2)&gt;=6</formula>
    </cfRule>
  </conditionalFormatting>
  <conditionalFormatting sqref="A28:G30">
    <cfRule type="expression" priority="26" dxfId="0" stopIfTrue="1">
      <formula>WEEKDAY($A$28,2)&gt;=6</formula>
    </cfRule>
  </conditionalFormatting>
  <conditionalFormatting sqref="A31:G33">
    <cfRule type="expression" priority="25" dxfId="0" stopIfTrue="1">
      <formula>WEEKDAY($A$31,2)&gt;=6</formula>
    </cfRule>
  </conditionalFormatting>
  <conditionalFormatting sqref="A34:G36">
    <cfRule type="expression" priority="24" dxfId="0" stopIfTrue="1">
      <formula>WEEKDAY($A$34,2)&gt;=6</formula>
    </cfRule>
  </conditionalFormatting>
  <conditionalFormatting sqref="A37:G39">
    <cfRule type="expression" priority="23" dxfId="0" stopIfTrue="1">
      <formula>WEEKDAY($A$37,2)&gt;=6</formula>
    </cfRule>
  </conditionalFormatting>
  <conditionalFormatting sqref="A40:G42">
    <cfRule type="expression" priority="22" dxfId="0" stopIfTrue="1">
      <formula>WEEKDAY($A$40,2)&gt;=6</formula>
    </cfRule>
  </conditionalFormatting>
  <conditionalFormatting sqref="A43:G45">
    <cfRule type="expression" priority="21" dxfId="0" stopIfTrue="1">
      <formula>WEEKDAY($A$43,2)&gt;=6</formula>
    </cfRule>
  </conditionalFormatting>
  <conditionalFormatting sqref="A46:G48">
    <cfRule type="expression" priority="20" dxfId="0" stopIfTrue="1">
      <formula>WEEKDAY($A$46,2)&gt;=6</formula>
    </cfRule>
  </conditionalFormatting>
  <conditionalFormatting sqref="A49:G51">
    <cfRule type="expression" priority="19" dxfId="0" stopIfTrue="1">
      <formula>WEEKDAY($A$49,2)&gt;=6</formula>
    </cfRule>
  </conditionalFormatting>
  <conditionalFormatting sqref="A52:G54">
    <cfRule type="expression" priority="18" dxfId="0" stopIfTrue="1">
      <formula>WEEKDAY($A$52,2)&gt;=6</formula>
    </cfRule>
  </conditionalFormatting>
  <conditionalFormatting sqref="A55:G57">
    <cfRule type="expression" priority="17" dxfId="0" stopIfTrue="1">
      <formula>WEEKDAY($A$55,2)&gt;=6</formula>
    </cfRule>
  </conditionalFormatting>
  <conditionalFormatting sqref="A58:G60">
    <cfRule type="expression" priority="16" dxfId="0" stopIfTrue="1">
      <formula>WEEKDAY($A$58,2)&gt;=6</formula>
    </cfRule>
  </conditionalFormatting>
  <conditionalFormatting sqref="I13:O15">
    <cfRule type="expression" priority="15" dxfId="0" stopIfTrue="1">
      <formula>WEEKDAY($I$13,2)&gt;=6</formula>
    </cfRule>
  </conditionalFormatting>
  <conditionalFormatting sqref="I16:O18">
    <cfRule type="expression" priority="14" dxfId="0" stopIfTrue="1">
      <formula>WEEKDAY($I$16,2)&gt;=6</formula>
    </cfRule>
  </conditionalFormatting>
  <conditionalFormatting sqref="I19:O21">
    <cfRule type="expression" priority="13" dxfId="0" stopIfTrue="1">
      <formula>WEEKDAY($I$19,2)&gt;=6</formula>
    </cfRule>
  </conditionalFormatting>
  <conditionalFormatting sqref="I22:O24">
    <cfRule type="expression" priority="12" dxfId="0" stopIfTrue="1">
      <formula>WEEKDAY($I$22,2)&gt;=6</formula>
    </cfRule>
  </conditionalFormatting>
  <conditionalFormatting sqref="I25:O27">
    <cfRule type="expression" priority="11" dxfId="0" stopIfTrue="1">
      <formula>WEEKDAY($I$25,2)&gt;=6</formula>
    </cfRule>
  </conditionalFormatting>
  <conditionalFormatting sqref="I28:O30">
    <cfRule type="expression" priority="10" dxfId="0" stopIfTrue="1">
      <formula>WEEKDAY($I$28,2)&gt;=6</formula>
    </cfRule>
  </conditionalFormatting>
  <conditionalFormatting sqref="I31:O33">
    <cfRule type="expression" priority="9" dxfId="0" stopIfTrue="1">
      <formula>WEEKDAY($I$31,2)&gt;=6</formula>
    </cfRule>
  </conditionalFormatting>
  <conditionalFormatting sqref="I34:O36">
    <cfRule type="expression" priority="8" dxfId="0" stopIfTrue="1">
      <formula>WEEKDAY($I$34,2)&gt;=6</formula>
    </cfRule>
  </conditionalFormatting>
  <conditionalFormatting sqref="I37:O39">
    <cfRule type="expression" priority="7" dxfId="0" stopIfTrue="1">
      <formula>WEEKDAY($I$37,2)&gt;=6</formula>
    </cfRule>
  </conditionalFormatting>
  <conditionalFormatting sqref="I40:O42">
    <cfRule type="expression" priority="6" dxfId="0" stopIfTrue="1">
      <formula>WEEKDAY($I$40,2)&gt;=6</formula>
    </cfRule>
  </conditionalFormatting>
  <conditionalFormatting sqref="I43:O45">
    <cfRule type="expression" priority="5" dxfId="0" stopIfTrue="1">
      <formula>WEEKDAY($I$43,2)&gt;=6</formula>
    </cfRule>
  </conditionalFormatting>
  <conditionalFormatting sqref="I46:O48">
    <cfRule type="expression" priority="4" dxfId="0" stopIfTrue="1">
      <formula>WEEKDAY($I$46,2)&gt;=6</formula>
    </cfRule>
  </conditionalFormatting>
  <conditionalFormatting sqref="I49:O51">
    <cfRule type="expression" priority="3" dxfId="0" stopIfTrue="1">
      <formula>WEEKDAY($I$49,2)&gt;=6</formula>
    </cfRule>
  </conditionalFormatting>
  <conditionalFormatting sqref="I52:O54">
    <cfRule type="expression" priority="2" dxfId="0" stopIfTrue="1">
      <formula>WEEKDAY($I$52,2)&gt;=6</formula>
    </cfRule>
  </conditionalFormatting>
  <conditionalFormatting sqref="I55:O57">
    <cfRule type="expression" priority="1" dxfId="0" stopIfTrue="1">
      <formula>WEEKDAY($I$55,2)&gt;=6</formula>
    </cfRule>
  </conditionalFormatting>
  <printOptions/>
  <pageMargins left="0.7" right="0.7" top="0.787401575" bottom="0.787401575" header="0.3" footer="0.3"/>
  <pageSetup horizontalDpi="600" verticalDpi="600" orientation="portrait" paperSize="9" scale="9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1">
      <pane ySplit="12" topLeftCell="A13" activePane="bottomLeft" state="frozen"/>
      <selection pane="topLeft" activeCell="M37" sqref="M37:M39"/>
      <selection pane="bottomLeft" activeCell="B13" sqref="B13"/>
    </sheetView>
  </sheetViews>
  <sheetFormatPr defaultColWidth="11.421875" defaultRowHeight="12.75"/>
  <cols>
    <col min="1" max="1" width="6.421875" style="0" customWidth="1"/>
    <col min="2" max="5" width="6.57421875" style="0" customWidth="1"/>
    <col min="6" max="6" width="2.140625" style="0" customWidth="1"/>
    <col min="7" max="7" width="8.140625" style="0" customWidth="1"/>
    <col min="8" max="8" width="1.7109375" style="0" customWidth="1"/>
    <col min="9" max="13" width="6.57421875" style="0" customWidth="1"/>
    <col min="14" max="14" width="2.28125" style="0" customWidth="1"/>
    <col min="15" max="15" width="8.140625" style="0" customWidth="1"/>
    <col min="16" max="16" width="5.140625" style="0" customWidth="1"/>
  </cols>
  <sheetData>
    <row r="1" spans="1:15" ht="12.75">
      <c r="A1" s="50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4.5" customHeight="1">
      <c r="A2" s="25"/>
      <c r="B2" s="25"/>
      <c r="C2" s="25"/>
      <c r="D2" s="25"/>
      <c r="E2" s="25"/>
      <c r="F2" s="25"/>
      <c r="G2" s="25"/>
      <c r="H2" s="25"/>
      <c r="I2" s="25"/>
      <c r="J2" s="26"/>
      <c r="K2" s="26"/>
      <c r="L2" s="26"/>
      <c r="M2" s="26"/>
      <c r="N2" s="26"/>
      <c r="O2" s="26"/>
    </row>
    <row r="3" spans="1:15" ht="12.75">
      <c r="A3" s="27" t="s">
        <v>12</v>
      </c>
      <c r="B3" s="25"/>
      <c r="C3" s="103">
        <f>Januar!C3</f>
        <v>0</v>
      </c>
      <c r="D3" s="103"/>
      <c r="E3" s="103"/>
      <c r="F3" s="103"/>
      <c r="G3" s="28"/>
      <c r="H3" s="25"/>
      <c r="I3" s="25"/>
      <c r="J3" s="29" t="s">
        <v>21</v>
      </c>
      <c r="K3" s="104" t="s">
        <v>32</v>
      </c>
      <c r="L3" s="105"/>
      <c r="M3" s="105"/>
      <c r="N3" s="26"/>
      <c r="O3" s="26"/>
    </row>
    <row r="4" spans="1:15" ht="12.75">
      <c r="A4" s="25"/>
      <c r="B4" s="25"/>
      <c r="C4" s="25"/>
      <c r="D4" s="25"/>
      <c r="E4" s="25"/>
      <c r="F4" s="25"/>
      <c r="G4" s="25"/>
      <c r="H4" s="25"/>
      <c r="I4" s="25"/>
      <c r="J4" s="29"/>
      <c r="K4" s="29"/>
      <c r="L4" s="26"/>
      <c r="M4" s="26"/>
      <c r="N4" s="26"/>
      <c r="O4" s="26"/>
    </row>
    <row r="5" spans="1:15" ht="12.75">
      <c r="A5" s="27" t="s">
        <v>11</v>
      </c>
      <c r="B5" s="25"/>
      <c r="C5" s="103">
        <f>Januar!C5</f>
        <v>0</v>
      </c>
      <c r="D5" s="103"/>
      <c r="E5" s="103"/>
      <c r="F5" s="103"/>
      <c r="G5" s="25"/>
      <c r="H5" s="25"/>
      <c r="I5" s="25"/>
      <c r="J5" s="29" t="s">
        <v>22</v>
      </c>
      <c r="K5" s="103">
        <f>Januar!K5</f>
        <v>2019</v>
      </c>
      <c r="L5" s="103"/>
      <c r="M5" s="103"/>
      <c r="N5" s="26"/>
      <c r="O5" s="26"/>
    </row>
    <row r="6" spans="1:15" ht="12.75">
      <c r="A6" s="27"/>
      <c r="B6" s="25"/>
      <c r="C6" s="28"/>
      <c r="D6" s="28"/>
      <c r="E6" s="28"/>
      <c r="F6" s="28"/>
      <c r="G6" s="28"/>
      <c r="H6" s="29"/>
      <c r="I6" s="28"/>
      <c r="J6" s="26"/>
      <c r="K6" s="26"/>
      <c r="L6" s="26"/>
      <c r="M6" s="26"/>
      <c r="N6" s="26"/>
      <c r="O6" s="26"/>
    </row>
    <row r="7" spans="1:15" ht="12.75">
      <c r="A7" s="4"/>
      <c r="B7" s="55" t="s">
        <v>7</v>
      </c>
      <c r="C7" s="56"/>
      <c r="D7" s="56"/>
      <c r="E7" s="56"/>
      <c r="F7" s="56"/>
      <c r="G7" s="57"/>
      <c r="H7" s="28"/>
      <c r="I7" s="4"/>
      <c r="J7" s="55" t="s">
        <v>7</v>
      </c>
      <c r="K7" s="56"/>
      <c r="L7" s="56"/>
      <c r="M7" s="56"/>
      <c r="N7" s="56"/>
      <c r="O7" s="57"/>
    </row>
    <row r="8" spans="1:15" ht="12.75">
      <c r="A8" s="6" t="s">
        <v>2</v>
      </c>
      <c r="B8" s="7" t="s">
        <v>0</v>
      </c>
      <c r="C8" s="7" t="s">
        <v>1</v>
      </c>
      <c r="D8" s="7" t="s">
        <v>5</v>
      </c>
      <c r="E8" s="7" t="s">
        <v>6</v>
      </c>
      <c r="F8" s="58" t="s">
        <v>8</v>
      </c>
      <c r="G8" s="59"/>
      <c r="H8" s="30"/>
      <c r="I8" s="6" t="s">
        <v>2</v>
      </c>
      <c r="J8" s="7" t="s">
        <v>0</v>
      </c>
      <c r="K8" s="7" t="s">
        <v>1</v>
      </c>
      <c r="L8" s="7" t="s">
        <v>5</v>
      </c>
      <c r="M8" s="7" t="s">
        <v>6</v>
      </c>
      <c r="N8" s="58" t="s">
        <v>8</v>
      </c>
      <c r="O8" s="59"/>
    </row>
    <row r="9" spans="1:15" ht="12.75" customHeight="1">
      <c r="A9" s="8" t="s">
        <v>3</v>
      </c>
      <c r="B9" s="8" t="s">
        <v>10</v>
      </c>
      <c r="C9" s="8" t="s">
        <v>10</v>
      </c>
      <c r="D9" s="8" t="s">
        <v>10</v>
      </c>
      <c r="E9" s="8" t="s">
        <v>10</v>
      </c>
      <c r="F9" s="60" t="s">
        <v>9</v>
      </c>
      <c r="G9" s="61"/>
      <c r="H9" s="30"/>
      <c r="I9" s="8" t="s">
        <v>3</v>
      </c>
      <c r="J9" s="8" t="s">
        <v>10</v>
      </c>
      <c r="K9" s="8" t="s">
        <v>10</v>
      </c>
      <c r="L9" s="8" t="s">
        <v>10</v>
      </c>
      <c r="M9" s="8" t="s">
        <v>10</v>
      </c>
      <c r="N9" s="60" t="s">
        <v>9</v>
      </c>
      <c r="O9" s="61"/>
    </row>
    <row r="10" spans="1:15" ht="9.75" customHeight="1">
      <c r="A10" s="5"/>
      <c r="B10" s="62" t="s">
        <v>23</v>
      </c>
      <c r="C10" s="63"/>
      <c r="D10" s="64"/>
      <c r="E10" s="5"/>
      <c r="F10" s="37" t="s">
        <v>17</v>
      </c>
      <c r="G10" s="13" t="s">
        <v>16</v>
      </c>
      <c r="H10" s="28"/>
      <c r="I10" s="5"/>
      <c r="J10" s="62" t="s">
        <v>23</v>
      </c>
      <c r="K10" s="63"/>
      <c r="L10" s="64"/>
      <c r="M10" s="5"/>
      <c r="N10" s="37" t="s">
        <v>17</v>
      </c>
      <c r="O10" s="13" t="s">
        <v>16</v>
      </c>
    </row>
    <row r="11" spans="1:15" ht="9.75" customHeight="1">
      <c r="A11" s="5"/>
      <c r="B11" s="65"/>
      <c r="C11" s="66"/>
      <c r="D11" s="67"/>
      <c r="E11" s="5"/>
      <c r="F11" s="37" t="s">
        <v>18</v>
      </c>
      <c r="G11" s="11" t="s">
        <v>15</v>
      </c>
      <c r="H11" s="28"/>
      <c r="I11" s="5"/>
      <c r="J11" s="65"/>
      <c r="K11" s="66"/>
      <c r="L11" s="67"/>
      <c r="M11" s="5"/>
      <c r="N11" s="37" t="s">
        <v>18</v>
      </c>
      <c r="O11" s="11" t="s">
        <v>15</v>
      </c>
    </row>
    <row r="12" spans="1:20" ht="9.75" customHeight="1">
      <c r="A12" s="2"/>
      <c r="B12" s="68"/>
      <c r="C12" s="69"/>
      <c r="D12" s="70"/>
      <c r="E12" s="3"/>
      <c r="F12" s="38" t="s">
        <v>19</v>
      </c>
      <c r="G12" s="12" t="s">
        <v>13</v>
      </c>
      <c r="H12" s="31"/>
      <c r="I12" s="2"/>
      <c r="J12" s="68"/>
      <c r="K12" s="69"/>
      <c r="L12" s="70"/>
      <c r="M12" s="3"/>
      <c r="N12" s="38" t="s">
        <v>19</v>
      </c>
      <c r="O12" s="12" t="s">
        <v>13</v>
      </c>
      <c r="P12" s="23"/>
      <c r="Q12" s="23"/>
      <c r="R12" s="23"/>
      <c r="S12" s="23"/>
      <c r="T12" s="24"/>
    </row>
    <row r="13" spans="1:20" ht="12.75">
      <c r="A13" s="71">
        <f>DATE($K$5,9,1)</f>
        <v>43709</v>
      </c>
      <c r="B13" s="43"/>
      <c r="C13" s="43"/>
      <c r="D13" s="44"/>
      <c r="E13" s="74">
        <f>C13+C14+C15-B13-B14-B15-D13-D14-D15</f>
        <v>0</v>
      </c>
      <c r="F13" s="77"/>
      <c r="G13" s="80"/>
      <c r="H13" s="32"/>
      <c r="I13" s="71">
        <f>A58+1</f>
        <v>43725</v>
      </c>
      <c r="J13" s="43"/>
      <c r="K13" s="43"/>
      <c r="L13" s="44"/>
      <c r="M13" s="74">
        <f>K13+K14+K15-J13-J14-J15-L13-L14-L15</f>
        <v>0</v>
      </c>
      <c r="N13" s="80"/>
      <c r="O13" s="80"/>
      <c r="P13" s="9"/>
      <c r="Q13" s="9"/>
      <c r="R13" s="9"/>
      <c r="S13" s="9"/>
      <c r="T13" s="10"/>
    </row>
    <row r="14" spans="1:20" ht="12.75">
      <c r="A14" s="72"/>
      <c r="B14" s="45"/>
      <c r="C14" s="45"/>
      <c r="D14" s="45"/>
      <c r="E14" s="75"/>
      <c r="F14" s="78"/>
      <c r="G14" s="78"/>
      <c r="H14" s="32"/>
      <c r="I14" s="72"/>
      <c r="J14" s="45"/>
      <c r="K14" s="45"/>
      <c r="L14" s="45"/>
      <c r="M14" s="75"/>
      <c r="N14" s="78"/>
      <c r="O14" s="78"/>
      <c r="P14" s="9"/>
      <c r="Q14" s="9"/>
      <c r="R14" s="9"/>
      <c r="S14" s="9"/>
      <c r="T14" s="9"/>
    </row>
    <row r="15" spans="1:20" ht="12.75">
      <c r="A15" s="73"/>
      <c r="B15" s="46"/>
      <c r="C15" s="46"/>
      <c r="D15" s="46"/>
      <c r="E15" s="76"/>
      <c r="F15" s="79"/>
      <c r="G15" s="79"/>
      <c r="H15" s="33"/>
      <c r="I15" s="73"/>
      <c r="J15" s="46"/>
      <c r="K15" s="46"/>
      <c r="L15" s="46"/>
      <c r="M15" s="76"/>
      <c r="N15" s="79"/>
      <c r="O15" s="79"/>
      <c r="P15" s="9"/>
      <c r="Q15" s="9"/>
      <c r="R15" s="9"/>
      <c r="S15" s="9"/>
      <c r="T15" s="9"/>
    </row>
    <row r="16" spans="1:15" ht="12.75">
      <c r="A16" s="71">
        <f>A13+1</f>
        <v>43710</v>
      </c>
      <c r="B16" s="43"/>
      <c r="C16" s="43"/>
      <c r="D16" s="44"/>
      <c r="E16" s="74">
        <f>C16+C17+C18-B16-B17-B18-D16-D17-D18</f>
        <v>0</v>
      </c>
      <c r="F16" s="77"/>
      <c r="G16" s="80"/>
      <c r="H16" s="26"/>
      <c r="I16" s="71">
        <f>I13+1</f>
        <v>43726</v>
      </c>
      <c r="J16" s="43"/>
      <c r="K16" s="43"/>
      <c r="L16" s="44"/>
      <c r="M16" s="74">
        <f>K16+K17+K18-J16-J17-J18-L16-L17-L18</f>
        <v>0</v>
      </c>
      <c r="N16" s="77"/>
      <c r="O16" s="80"/>
    </row>
    <row r="17" spans="1:15" ht="12.75">
      <c r="A17" s="72"/>
      <c r="B17" s="45"/>
      <c r="C17" s="45"/>
      <c r="D17" s="45"/>
      <c r="E17" s="75"/>
      <c r="F17" s="78"/>
      <c r="G17" s="78"/>
      <c r="H17" s="26"/>
      <c r="I17" s="72"/>
      <c r="J17" s="45"/>
      <c r="K17" s="45"/>
      <c r="L17" s="45"/>
      <c r="M17" s="75"/>
      <c r="N17" s="78"/>
      <c r="O17" s="78"/>
    </row>
    <row r="18" spans="1:15" ht="12.75">
      <c r="A18" s="73"/>
      <c r="B18" s="46"/>
      <c r="C18" s="46"/>
      <c r="D18" s="46"/>
      <c r="E18" s="76"/>
      <c r="F18" s="79"/>
      <c r="G18" s="79"/>
      <c r="H18" s="26"/>
      <c r="I18" s="73"/>
      <c r="J18" s="46"/>
      <c r="K18" s="46"/>
      <c r="L18" s="46"/>
      <c r="M18" s="76"/>
      <c r="N18" s="79"/>
      <c r="O18" s="79"/>
    </row>
    <row r="19" spans="1:15" ht="12.75">
      <c r="A19" s="71">
        <f>A16+1</f>
        <v>43711</v>
      </c>
      <c r="B19" s="43"/>
      <c r="C19" s="43"/>
      <c r="D19" s="44"/>
      <c r="E19" s="74">
        <f>C19+C20+C21-B19-B20-B21-D19-D20-D21</f>
        <v>0</v>
      </c>
      <c r="F19" s="77"/>
      <c r="G19" s="80"/>
      <c r="H19" s="26"/>
      <c r="I19" s="71">
        <f>I16+1</f>
        <v>43727</v>
      </c>
      <c r="J19" s="43"/>
      <c r="K19" s="43"/>
      <c r="L19" s="44"/>
      <c r="M19" s="74">
        <f>K19+K20+K21-J19-J20-J21-L19-L20-L21</f>
        <v>0</v>
      </c>
      <c r="N19" s="80"/>
      <c r="O19" s="80"/>
    </row>
    <row r="20" spans="1:15" ht="12.75">
      <c r="A20" s="72"/>
      <c r="B20" s="45"/>
      <c r="C20" s="45"/>
      <c r="D20" s="45"/>
      <c r="E20" s="75"/>
      <c r="F20" s="78"/>
      <c r="G20" s="78"/>
      <c r="H20" s="26"/>
      <c r="I20" s="72"/>
      <c r="J20" s="45"/>
      <c r="K20" s="45"/>
      <c r="L20" s="45"/>
      <c r="M20" s="75"/>
      <c r="N20" s="78"/>
      <c r="O20" s="78"/>
    </row>
    <row r="21" spans="1:15" ht="12.75">
      <c r="A21" s="73"/>
      <c r="B21" s="46"/>
      <c r="C21" s="46"/>
      <c r="D21" s="46"/>
      <c r="E21" s="76"/>
      <c r="F21" s="79"/>
      <c r="G21" s="79"/>
      <c r="H21" s="26"/>
      <c r="I21" s="73"/>
      <c r="J21" s="46"/>
      <c r="K21" s="46"/>
      <c r="L21" s="46"/>
      <c r="M21" s="76"/>
      <c r="N21" s="79"/>
      <c r="O21" s="79"/>
    </row>
    <row r="22" spans="1:15" ht="12.75">
      <c r="A22" s="71">
        <f>A19+1</f>
        <v>43712</v>
      </c>
      <c r="B22" s="43"/>
      <c r="C22" s="43"/>
      <c r="D22" s="44"/>
      <c r="E22" s="74">
        <f>C22+C23+C24-B22-B23-B24-D22-D23-D24</f>
        <v>0</v>
      </c>
      <c r="F22" s="77"/>
      <c r="G22" s="80"/>
      <c r="H22" s="26"/>
      <c r="I22" s="71">
        <f>I19+1</f>
        <v>43728</v>
      </c>
      <c r="J22" s="43"/>
      <c r="K22" s="43"/>
      <c r="L22" s="44"/>
      <c r="M22" s="74">
        <f>K22+K23+K24-J22-J23-J24-L22-L23-L24</f>
        <v>0</v>
      </c>
      <c r="N22" s="80"/>
      <c r="O22" s="80"/>
    </row>
    <row r="23" spans="1:15" ht="12.75">
      <c r="A23" s="81"/>
      <c r="B23" s="45"/>
      <c r="C23" s="45"/>
      <c r="D23" s="45"/>
      <c r="E23" s="83"/>
      <c r="F23" s="85"/>
      <c r="G23" s="87"/>
      <c r="H23" s="26"/>
      <c r="I23" s="72"/>
      <c r="J23" s="45"/>
      <c r="K23" s="45"/>
      <c r="L23" s="45"/>
      <c r="M23" s="75"/>
      <c r="N23" s="78"/>
      <c r="O23" s="78"/>
    </row>
    <row r="24" spans="1:15" ht="12.75">
      <c r="A24" s="82"/>
      <c r="B24" s="46"/>
      <c r="C24" s="46"/>
      <c r="D24" s="46"/>
      <c r="E24" s="84"/>
      <c r="F24" s="86"/>
      <c r="G24" s="88"/>
      <c r="H24" s="26"/>
      <c r="I24" s="73"/>
      <c r="J24" s="46"/>
      <c r="K24" s="46"/>
      <c r="L24" s="46"/>
      <c r="M24" s="76"/>
      <c r="N24" s="79"/>
      <c r="O24" s="79"/>
    </row>
    <row r="25" spans="1:15" ht="12.75">
      <c r="A25" s="71">
        <f>A22+1</f>
        <v>43713</v>
      </c>
      <c r="B25" s="43"/>
      <c r="C25" s="43"/>
      <c r="D25" s="44"/>
      <c r="E25" s="74">
        <f>C25+C26+C27-B25-B26-B27-D25-D26-D27</f>
        <v>0</v>
      </c>
      <c r="F25" s="80"/>
      <c r="G25" s="80"/>
      <c r="H25" s="26"/>
      <c r="I25" s="71">
        <f>I22+1</f>
        <v>43729</v>
      </c>
      <c r="J25" s="43"/>
      <c r="K25" s="43"/>
      <c r="L25" s="44"/>
      <c r="M25" s="74">
        <f>K25+K26+K27-J25-J26-J27-L25-L26-L27</f>
        <v>0</v>
      </c>
      <c r="N25" s="77"/>
      <c r="O25" s="80"/>
    </row>
    <row r="26" spans="1:15" ht="12.75">
      <c r="A26" s="81"/>
      <c r="B26" s="45"/>
      <c r="C26" s="45"/>
      <c r="D26" s="45"/>
      <c r="E26" s="83"/>
      <c r="F26" s="87"/>
      <c r="G26" s="87"/>
      <c r="H26" s="26"/>
      <c r="I26" s="72"/>
      <c r="J26" s="45"/>
      <c r="K26" s="45"/>
      <c r="L26" s="45"/>
      <c r="M26" s="75"/>
      <c r="N26" s="78"/>
      <c r="O26" s="78"/>
    </row>
    <row r="27" spans="1:15" ht="12.75">
      <c r="A27" s="82"/>
      <c r="B27" s="46"/>
      <c r="C27" s="46"/>
      <c r="D27" s="46"/>
      <c r="E27" s="84"/>
      <c r="F27" s="88"/>
      <c r="G27" s="88"/>
      <c r="H27" s="26"/>
      <c r="I27" s="73"/>
      <c r="J27" s="46"/>
      <c r="K27" s="46"/>
      <c r="L27" s="46"/>
      <c r="M27" s="76"/>
      <c r="N27" s="79"/>
      <c r="O27" s="79"/>
    </row>
    <row r="28" spans="1:15" ht="12.75">
      <c r="A28" s="71">
        <f>A25+1</f>
        <v>43714</v>
      </c>
      <c r="B28" s="43"/>
      <c r="C28" s="43"/>
      <c r="D28" s="44"/>
      <c r="E28" s="74">
        <f>C28+C29+C30-B28-B29-B30-D28-D29-D30</f>
        <v>0</v>
      </c>
      <c r="F28" s="80"/>
      <c r="G28" s="80"/>
      <c r="H28" s="26"/>
      <c r="I28" s="71">
        <f>I25+1</f>
        <v>43730</v>
      </c>
      <c r="J28" s="43"/>
      <c r="K28" s="43"/>
      <c r="L28" s="44"/>
      <c r="M28" s="74">
        <f>K28+K29+K30-J28-J29-J30-L28-L29-L30</f>
        <v>0</v>
      </c>
      <c r="N28" s="77"/>
      <c r="O28" s="80"/>
    </row>
    <row r="29" spans="1:15" ht="12.75">
      <c r="A29" s="81"/>
      <c r="B29" s="45"/>
      <c r="C29" s="45"/>
      <c r="D29" s="45"/>
      <c r="E29" s="83"/>
      <c r="F29" s="87"/>
      <c r="G29" s="87"/>
      <c r="H29" s="26"/>
      <c r="I29" s="72"/>
      <c r="J29" s="45"/>
      <c r="K29" s="45"/>
      <c r="L29" s="45"/>
      <c r="M29" s="75"/>
      <c r="N29" s="78"/>
      <c r="O29" s="78"/>
    </row>
    <row r="30" spans="1:15" ht="12.75">
      <c r="A30" s="82"/>
      <c r="B30" s="46"/>
      <c r="C30" s="46"/>
      <c r="D30" s="46"/>
      <c r="E30" s="84"/>
      <c r="F30" s="88"/>
      <c r="G30" s="88"/>
      <c r="H30" s="26"/>
      <c r="I30" s="73"/>
      <c r="J30" s="46"/>
      <c r="K30" s="46"/>
      <c r="L30" s="46"/>
      <c r="M30" s="76"/>
      <c r="N30" s="79"/>
      <c r="O30" s="79"/>
    </row>
    <row r="31" spans="1:15" ht="12.75">
      <c r="A31" s="71">
        <f>A28+1</f>
        <v>43715</v>
      </c>
      <c r="B31" s="43"/>
      <c r="C31" s="43"/>
      <c r="D31" s="44"/>
      <c r="E31" s="74">
        <f>C31+C32+C33-B31-B32-B33-D31-D32-D33</f>
        <v>0</v>
      </c>
      <c r="F31" s="77"/>
      <c r="G31" s="80"/>
      <c r="H31" s="26"/>
      <c r="I31" s="71">
        <f>I28+1</f>
        <v>43731</v>
      </c>
      <c r="J31" s="43"/>
      <c r="K31" s="43"/>
      <c r="L31" s="44"/>
      <c r="M31" s="74">
        <f>K31+K32+K33-J31-J32-J33-L31-L32-L33</f>
        <v>0</v>
      </c>
      <c r="N31" s="80"/>
      <c r="O31" s="80"/>
    </row>
    <row r="32" spans="1:15" ht="12.75">
      <c r="A32" s="81"/>
      <c r="B32" s="45"/>
      <c r="C32" s="45"/>
      <c r="D32" s="45"/>
      <c r="E32" s="83"/>
      <c r="F32" s="85"/>
      <c r="G32" s="87"/>
      <c r="H32" s="26"/>
      <c r="I32" s="72"/>
      <c r="J32" s="45"/>
      <c r="K32" s="45"/>
      <c r="L32" s="45"/>
      <c r="M32" s="75"/>
      <c r="N32" s="78"/>
      <c r="O32" s="78"/>
    </row>
    <row r="33" spans="1:15" ht="12.75">
      <c r="A33" s="82"/>
      <c r="B33" s="46"/>
      <c r="C33" s="46"/>
      <c r="D33" s="46"/>
      <c r="E33" s="84"/>
      <c r="F33" s="86"/>
      <c r="G33" s="88"/>
      <c r="H33" s="26"/>
      <c r="I33" s="73"/>
      <c r="J33" s="46"/>
      <c r="K33" s="46"/>
      <c r="L33" s="46"/>
      <c r="M33" s="76"/>
      <c r="N33" s="79"/>
      <c r="O33" s="79"/>
    </row>
    <row r="34" spans="1:15" ht="12.75">
      <c r="A34" s="71">
        <f>A31+1</f>
        <v>43716</v>
      </c>
      <c r="B34" s="43"/>
      <c r="C34" s="43"/>
      <c r="D34" s="44"/>
      <c r="E34" s="74">
        <f>C34+C35+C36-B34-B35-B36-D34-D35-D36</f>
        <v>0</v>
      </c>
      <c r="F34" s="77"/>
      <c r="G34" s="80"/>
      <c r="H34" s="26"/>
      <c r="I34" s="71">
        <f>I31+1</f>
        <v>43732</v>
      </c>
      <c r="J34" s="43"/>
      <c r="K34" s="43"/>
      <c r="L34" s="44"/>
      <c r="M34" s="112">
        <f>K34+K35+K36-J34-J35-J36-L34-L35-L36</f>
        <v>0</v>
      </c>
      <c r="N34" s="80"/>
      <c r="O34" s="80"/>
    </row>
    <row r="35" spans="1:15" ht="12.75">
      <c r="A35" s="81"/>
      <c r="B35" s="45"/>
      <c r="C35" s="45"/>
      <c r="D35" s="45"/>
      <c r="E35" s="83"/>
      <c r="F35" s="85"/>
      <c r="G35" s="87"/>
      <c r="H35" s="26"/>
      <c r="I35" s="72"/>
      <c r="J35" s="45"/>
      <c r="K35" s="45"/>
      <c r="L35" s="45"/>
      <c r="M35" s="108"/>
      <c r="N35" s="78"/>
      <c r="O35" s="78"/>
    </row>
    <row r="36" spans="1:15" ht="12.75">
      <c r="A36" s="82"/>
      <c r="B36" s="46"/>
      <c r="C36" s="46"/>
      <c r="D36" s="46"/>
      <c r="E36" s="84"/>
      <c r="F36" s="86"/>
      <c r="G36" s="88"/>
      <c r="H36" s="26"/>
      <c r="I36" s="73"/>
      <c r="J36" s="46"/>
      <c r="K36" s="46"/>
      <c r="L36" s="46"/>
      <c r="M36" s="109"/>
      <c r="N36" s="79"/>
      <c r="O36" s="79"/>
    </row>
    <row r="37" spans="1:15" ht="12.75">
      <c r="A37" s="71">
        <f>A34+1</f>
        <v>43717</v>
      </c>
      <c r="B37" s="43"/>
      <c r="C37" s="43"/>
      <c r="D37" s="44"/>
      <c r="E37" s="74">
        <f>C37+C38+C39-B37-B38-B39-D37-D38-D39</f>
        <v>0</v>
      </c>
      <c r="F37" s="80"/>
      <c r="G37" s="80"/>
      <c r="H37" s="26"/>
      <c r="I37" s="71">
        <f>I34+1</f>
        <v>43733</v>
      </c>
      <c r="J37" s="43"/>
      <c r="K37" s="43"/>
      <c r="L37" s="44"/>
      <c r="M37" s="74">
        <f>K37+K38+K39-J37-J38-J39-L37-L38-L39</f>
        <v>0</v>
      </c>
      <c r="N37" s="77"/>
      <c r="O37" s="80"/>
    </row>
    <row r="38" spans="1:15" ht="12.75">
      <c r="A38" s="81"/>
      <c r="B38" s="45"/>
      <c r="C38" s="45"/>
      <c r="D38" s="45"/>
      <c r="E38" s="83"/>
      <c r="F38" s="87"/>
      <c r="G38" s="87"/>
      <c r="H38" s="26"/>
      <c r="I38" s="72"/>
      <c r="J38" s="45"/>
      <c r="K38" s="45"/>
      <c r="L38" s="45"/>
      <c r="M38" s="75"/>
      <c r="N38" s="78"/>
      <c r="O38" s="78"/>
    </row>
    <row r="39" spans="1:15" ht="12.75">
      <c r="A39" s="82"/>
      <c r="B39" s="46"/>
      <c r="C39" s="46"/>
      <c r="D39" s="46"/>
      <c r="E39" s="84"/>
      <c r="F39" s="88"/>
      <c r="G39" s="88"/>
      <c r="H39" s="26"/>
      <c r="I39" s="73"/>
      <c r="J39" s="46"/>
      <c r="K39" s="46"/>
      <c r="L39" s="46"/>
      <c r="M39" s="76"/>
      <c r="N39" s="79"/>
      <c r="O39" s="79"/>
    </row>
    <row r="40" spans="1:15" ht="12.75">
      <c r="A40" s="71">
        <f>A37+1</f>
        <v>43718</v>
      </c>
      <c r="B40" s="43"/>
      <c r="C40" s="43"/>
      <c r="D40" s="44"/>
      <c r="E40" s="74">
        <f>C40+C41+C42-B40-B41-B42-D40-D41-D42</f>
        <v>0</v>
      </c>
      <c r="F40" s="80"/>
      <c r="G40" s="80"/>
      <c r="H40" s="26"/>
      <c r="I40" s="71">
        <f>I37+1</f>
        <v>43734</v>
      </c>
      <c r="J40" s="43"/>
      <c r="K40" s="43"/>
      <c r="L40" s="44"/>
      <c r="M40" s="74">
        <f>K40+K41+K42-J40-J41-J42-L40-L41-L42</f>
        <v>0</v>
      </c>
      <c r="N40" s="80"/>
      <c r="O40" s="80"/>
    </row>
    <row r="41" spans="1:15" ht="12.75">
      <c r="A41" s="81"/>
      <c r="B41" s="45"/>
      <c r="C41" s="45"/>
      <c r="D41" s="45"/>
      <c r="E41" s="83"/>
      <c r="F41" s="87"/>
      <c r="G41" s="87"/>
      <c r="H41" s="26"/>
      <c r="I41" s="72"/>
      <c r="J41" s="45"/>
      <c r="K41" s="45"/>
      <c r="L41" s="45"/>
      <c r="M41" s="75"/>
      <c r="N41" s="78"/>
      <c r="O41" s="78"/>
    </row>
    <row r="42" spans="1:15" ht="12.75">
      <c r="A42" s="82"/>
      <c r="B42" s="46"/>
      <c r="C42" s="46"/>
      <c r="D42" s="46"/>
      <c r="E42" s="84"/>
      <c r="F42" s="88"/>
      <c r="G42" s="88"/>
      <c r="H42" s="26"/>
      <c r="I42" s="73"/>
      <c r="J42" s="46"/>
      <c r="K42" s="46"/>
      <c r="L42" s="46"/>
      <c r="M42" s="76"/>
      <c r="N42" s="79"/>
      <c r="O42" s="79"/>
    </row>
    <row r="43" spans="1:15" ht="12.75">
      <c r="A43" s="71">
        <f>A40+1</f>
        <v>43719</v>
      </c>
      <c r="B43" s="43"/>
      <c r="C43" s="43"/>
      <c r="D43" s="44"/>
      <c r="E43" s="74">
        <f>C43+C44+C45-B43-B44-B45-D43-D44-D45</f>
        <v>0</v>
      </c>
      <c r="F43" s="77"/>
      <c r="G43" s="80"/>
      <c r="H43" s="26"/>
      <c r="I43" s="71">
        <f>I40+1</f>
        <v>43735</v>
      </c>
      <c r="J43" s="43"/>
      <c r="K43" s="43"/>
      <c r="L43" s="44"/>
      <c r="M43" s="74">
        <f>K43+K44+K45-J43-J44-J45-L43-L44-L45</f>
        <v>0</v>
      </c>
      <c r="N43" s="80"/>
      <c r="O43" s="80"/>
    </row>
    <row r="44" spans="1:15" ht="12.75">
      <c r="A44" s="81"/>
      <c r="B44" s="45"/>
      <c r="C44" s="45"/>
      <c r="D44" s="45"/>
      <c r="E44" s="83"/>
      <c r="F44" s="85"/>
      <c r="G44" s="87"/>
      <c r="H44" s="26"/>
      <c r="I44" s="72"/>
      <c r="J44" s="45"/>
      <c r="K44" s="45"/>
      <c r="L44" s="45"/>
      <c r="M44" s="75"/>
      <c r="N44" s="78"/>
      <c r="O44" s="78"/>
    </row>
    <row r="45" spans="1:15" ht="12.75">
      <c r="A45" s="82"/>
      <c r="B45" s="46"/>
      <c r="C45" s="46"/>
      <c r="D45" s="46"/>
      <c r="E45" s="84"/>
      <c r="F45" s="86"/>
      <c r="G45" s="88"/>
      <c r="H45" s="26"/>
      <c r="I45" s="73"/>
      <c r="J45" s="46"/>
      <c r="K45" s="46"/>
      <c r="L45" s="46"/>
      <c r="M45" s="76"/>
      <c r="N45" s="79"/>
      <c r="O45" s="79"/>
    </row>
    <row r="46" spans="1:15" ht="12.75">
      <c r="A46" s="71">
        <f>A43+1</f>
        <v>43720</v>
      </c>
      <c r="B46" s="43"/>
      <c r="C46" s="43"/>
      <c r="D46" s="44"/>
      <c r="E46" s="74">
        <f>C46+C47+C48-B46-B47-B48-D46-D47-D48</f>
        <v>0</v>
      </c>
      <c r="F46" s="80"/>
      <c r="G46" s="80"/>
      <c r="H46" s="26"/>
      <c r="I46" s="71">
        <f>I43+1</f>
        <v>43736</v>
      </c>
      <c r="J46" s="43"/>
      <c r="K46" s="43"/>
      <c r="L46" s="44"/>
      <c r="M46" s="74">
        <f>K46+K47+K48-J46-J47-J48-L46-L47-L48</f>
        <v>0</v>
      </c>
      <c r="N46" s="77"/>
      <c r="O46" s="80"/>
    </row>
    <row r="47" spans="1:15" ht="12.75">
      <c r="A47" s="81"/>
      <c r="B47" s="45"/>
      <c r="C47" s="45"/>
      <c r="D47" s="45"/>
      <c r="E47" s="83"/>
      <c r="F47" s="87"/>
      <c r="G47" s="87"/>
      <c r="H47" s="26"/>
      <c r="I47" s="72"/>
      <c r="J47" s="45"/>
      <c r="K47" s="45"/>
      <c r="L47" s="45"/>
      <c r="M47" s="75"/>
      <c r="N47" s="78"/>
      <c r="O47" s="78"/>
    </row>
    <row r="48" spans="1:15" ht="12.75">
      <c r="A48" s="82"/>
      <c r="B48" s="46"/>
      <c r="C48" s="46"/>
      <c r="D48" s="46"/>
      <c r="E48" s="84"/>
      <c r="F48" s="88"/>
      <c r="G48" s="88"/>
      <c r="H48" s="26"/>
      <c r="I48" s="73"/>
      <c r="J48" s="46"/>
      <c r="K48" s="46"/>
      <c r="L48" s="46"/>
      <c r="M48" s="76"/>
      <c r="N48" s="79"/>
      <c r="O48" s="79"/>
    </row>
    <row r="49" spans="1:15" ht="12.75">
      <c r="A49" s="71">
        <f>A46+1</f>
        <v>43721</v>
      </c>
      <c r="B49" s="43"/>
      <c r="C49" s="43"/>
      <c r="D49" s="44"/>
      <c r="E49" s="74">
        <f>C49+C50+C51-B49-B50-B51-D49-D50-D51</f>
        <v>0</v>
      </c>
      <c r="F49" s="80"/>
      <c r="G49" s="80"/>
      <c r="H49" s="26"/>
      <c r="I49" s="71">
        <f>I46+1</f>
        <v>43737</v>
      </c>
      <c r="J49" s="43"/>
      <c r="K49" s="43"/>
      <c r="L49" s="44"/>
      <c r="M49" s="74">
        <f>K49+K50+K51-J49-J50-J51-L49-L50-L51</f>
        <v>0</v>
      </c>
      <c r="N49" s="77"/>
      <c r="O49" s="80"/>
    </row>
    <row r="50" spans="1:15" ht="12.75">
      <c r="A50" s="81"/>
      <c r="B50" s="45"/>
      <c r="C50" s="45"/>
      <c r="D50" s="45"/>
      <c r="E50" s="83"/>
      <c r="F50" s="87"/>
      <c r="G50" s="87"/>
      <c r="H50" s="26"/>
      <c r="I50" s="72"/>
      <c r="J50" s="45"/>
      <c r="K50" s="45"/>
      <c r="L50" s="45"/>
      <c r="M50" s="75"/>
      <c r="N50" s="78"/>
      <c r="O50" s="78"/>
    </row>
    <row r="51" spans="1:15" ht="12.75">
      <c r="A51" s="82"/>
      <c r="B51" s="46"/>
      <c r="C51" s="46"/>
      <c r="D51" s="46"/>
      <c r="E51" s="84"/>
      <c r="F51" s="88"/>
      <c r="G51" s="88"/>
      <c r="H51" s="26"/>
      <c r="I51" s="73"/>
      <c r="J51" s="46"/>
      <c r="K51" s="46"/>
      <c r="L51" s="46"/>
      <c r="M51" s="76"/>
      <c r="N51" s="79"/>
      <c r="O51" s="79"/>
    </row>
    <row r="52" spans="1:15" ht="12.75">
      <c r="A52" s="71">
        <f>A49+1</f>
        <v>43722</v>
      </c>
      <c r="B52" s="43"/>
      <c r="C52" s="43"/>
      <c r="D52" s="44"/>
      <c r="E52" s="74">
        <f>C52+C53+C54-B52-B53-B54-D52-D53-D54</f>
        <v>0</v>
      </c>
      <c r="F52" s="77"/>
      <c r="G52" s="80"/>
      <c r="H52" s="26"/>
      <c r="I52" s="71">
        <f>I49+1</f>
        <v>43738</v>
      </c>
      <c r="J52" s="43"/>
      <c r="K52" s="43"/>
      <c r="L52" s="44"/>
      <c r="M52" s="74">
        <f>K52+K53+K54-J52-J53-J54-L52-L53-L54</f>
        <v>0</v>
      </c>
      <c r="N52" s="80"/>
      <c r="O52" s="80"/>
    </row>
    <row r="53" spans="1:15" ht="12.75">
      <c r="A53" s="81"/>
      <c r="B53" s="45"/>
      <c r="C53" s="45"/>
      <c r="D53" s="45"/>
      <c r="E53" s="83"/>
      <c r="F53" s="85"/>
      <c r="G53" s="87"/>
      <c r="H53" s="26"/>
      <c r="I53" s="72"/>
      <c r="J53" s="45"/>
      <c r="K53" s="45"/>
      <c r="L53" s="45"/>
      <c r="M53" s="75"/>
      <c r="N53" s="78"/>
      <c r="O53" s="78"/>
    </row>
    <row r="54" spans="1:15" ht="12.75">
      <c r="A54" s="82"/>
      <c r="B54" s="46"/>
      <c r="C54" s="46"/>
      <c r="D54" s="46"/>
      <c r="E54" s="84"/>
      <c r="F54" s="86"/>
      <c r="G54" s="88"/>
      <c r="H54" s="26"/>
      <c r="I54" s="73"/>
      <c r="J54" s="46"/>
      <c r="K54" s="46"/>
      <c r="L54" s="46"/>
      <c r="M54" s="76"/>
      <c r="N54" s="79"/>
      <c r="O54" s="79"/>
    </row>
    <row r="55" spans="1:15" ht="12.75">
      <c r="A55" s="71">
        <f>A52+1</f>
        <v>43723</v>
      </c>
      <c r="B55" s="43"/>
      <c r="C55" s="43"/>
      <c r="D55" s="44"/>
      <c r="E55" s="74">
        <f>C55+C56+C57-B55-B56-B57-D55-D56-D57</f>
        <v>0</v>
      </c>
      <c r="F55" s="77"/>
      <c r="G55" s="80"/>
      <c r="H55" s="32"/>
      <c r="I55" s="71"/>
      <c r="J55" s="43"/>
      <c r="K55" s="43"/>
      <c r="L55" s="44"/>
      <c r="M55" s="74"/>
      <c r="N55" s="80"/>
      <c r="O55" s="80"/>
    </row>
    <row r="56" spans="1:15" ht="12.75">
      <c r="A56" s="81"/>
      <c r="B56" s="45"/>
      <c r="C56" s="45"/>
      <c r="D56" s="45"/>
      <c r="E56" s="83"/>
      <c r="F56" s="85"/>
      <c r="G56" s="87"/>
      <c r="H56" s="32"/>
      <c r="I56" s="72"/>
      <c r="J56" s="45"/>
      <c r="K56" s="45"/>
      <c r="L56" s="45"/>
      <c r="M56" s="75"/>
      <c r="N56" s="78"/>
      <c r="O56" s="78"/>
    </row>
    <row r="57" spans="1:15" ht="12.75">
      <c r="A57" s="82"/>
      <c r="B57" s="46"/>
      <c r="C57" s="46"/>
      <c r="D57" s="46"/>
      <c r="E57" s="84"/>
      <c r="F57" s="86"/>
      <c r="G57" s="88"/>
      <c r="H57" s="33"/>
      <c r="I57" s="73"/>
      <c r="J57" s="46"/>
      <c r="K57" s="46"/>
      <c r="L57" s="46"/>
      <c r="M57" s="76"/>
      <c r="N57" s="79"/>
      <c r="O57" s="79"/>
    </row>
    <row r="58" spans="1:15" ht="12.75">
      <c r="A58" s="71">
        <f>A55+1</f>
        <v>43724</v>
      </c>
      <c r="B58" s="43"/>
      <c r="C58" s="43"/>
      <c r="D58" s="44"/>
      <c r="E58" s="74">
        <f>C58+C59+C60-B58-B59-B60-D58-D59-D60</f>
        <v>0</v>
      </c>
      <c r="F58" s="80"/>
      <c r="G58" s="80"/>
      <c r="H58" s="26"/>
      <c r="I58" s="15" t="s">
        <v>4</v>
      </c>
      <c r="J58" s="1"/>
      <c r="K58" s="14"/>
      <c r="L58" s="16"/>
      <c r="M58" s="39">
        <f>E13+E16+E19+E22+E25+E28+E31+E34+E37+E40+E43+E46+E49+E52+E55+E58+M13+M16+M19+M22+M25+M28+M31+M34+M37+M40+M43+M46+M49+M52+M55</f>
        <v>0</v>
      </c>
      <c r="N58" s="17"/>
      <c r="O58" s="39">
        <f>G13+G16+G19+G22+G25+G28+G31+G34+G37+G40+G43+G46+G49+G52+G55+G58+O13+O16+O19+O22+O25+O28+O31+O34+O37+O40+O43+O46+O49+O52+O55</f>
        <v>0</v>
      </c>
    </row>
    <row r="59" spans="1:15" ht="13.5" thickBot="1">
      <c r="A59" s="81"/>
      <c r="B59" s="45"/>
      <c r="C59" s="45"/>
      <c r="D59" s="45"/>
      <c r="E59" s="83"/>
      <c r="F59" s="87"/>
      <c r="G59" s="87"/>
      <c r="H59" s="26"/>
      <c r="I59" s="18" t="s">
        <v>20</v>
      </c>
      <c r="J59" s="19"/>
      <c r="K59" s="20"/>
      <c r="L59" s="21"/>
      <c r="M59" s="89">
        <f>M58+O58</f>
        <v>0</v>
      </c>
      <c r="N59" s="90"/>
      <c r="O59" s="91"/>
    </row>
    <row r="60" spans="1:15" ht="13.5" thickTop="1">
      <c r="A60" s="82"/>
      <c r="B60" s="46"/>
      <c r="C60" s="46"/>
      <c r="D60" s="46"/>
      <c r="E60" s="84"/>
      <c r="F60" s="88"/>
      <c r="G60" s="88"/>
      <c r="H60" s="26"/>
      <c r="I60" s="34"/>
      <c r="J60" s="35"/>
      <c r="K60" s="92"/>
      <c r="L60" s="93"/>
      <c r="M60" s="35"/>
      <c r="N60" s="35"/>
      <c r="O60" s="36"/>
    </row>
    <row r="62" spans="1:15" ht="12.75">
      <c r="A62" s="94" t="s">
        <v>36</v>
      </c>
      <c r="B62" s="95"/>
      <c r="C62" s="96"/>
      <c r="D62" s="94" t="s">
        <v>37</v>
      </c>
      <c r="E62" s="95"/>
      <c r="F62" s="95"/>
      <c r="G62" s="96"/>
      <c r="H62" s="41"/>
      <c r="I62" s="94" t="s">
        <v>38</v>
      </c>
      <c r="J62" s="95"/>
      <c r="K62" s="96"/>
      <c r="L62" s="94" t="s">
        <v>39</v>
      </c>
      <c r="M62" s="95"/>
      <c r="N62" s="95"/>
      <c r="O62" s="96"/>
    </row>
    <row r="63" spans="1:15" ht="12.75">
      <c r="A63" s="97"/>
      <c r="B63" s="98"/>
      <c r="C63" s="99"/>
      <c r="D63" s="100">
        <f>M59</f>
        <v>0</v>
      </c>
      <c r="E63" s="101"/>
      <c r="F63" s="101"/>
      <c r="G63" s="102"/>
      <c r="I63" s="100">
        <f>IF(Verprobung!B10&lt;0,TEXT(0-Verprobung!B10,"- [hh]:mm"),Verprobung!B10)</f>
        <v>0</v>
      </c>
      <c r="J63" s="101"/>
      <c r="K63" s="102"/>
      <c r="L63" s="100">
        <f>IF(Verprobung!C10&lt;0,TEXT(0-Verprobung!C10,"- [hh]:mm"),Verprobung!C10)</f>
        <v>0</v>
      </c>
      <c r="M63" s="101"/>
      <c r="N63" s="101"/>
      <c r="O63" s="102"/>
    </row>
    <row r="73" spans="16:17" ht="12.75">
      <c r="P73" s="22"/>
      <c r="Q73" s="23"/>
    </row>
  </sheetData>
  <sheetProtection password="CC94" sheet="1" selectLockedCells="1"/>
  <mergeCells count="147">
    <mergeCell ref="A63:C63"/>
    <mergeCell ref="D63:G63"/>
    <mergeCell ref="I63:K63"/>
    <mergeCell ref="L63:O63"/>
    <mergeCell ref="A55:A57"/>
    <mergeCell ref="E55:E57"/>
    <mergeCell ref="A62:C62"/>
    <mergeCell ref="D62:G62"/>
    <mergeCell ref="I62:K62"/>
    <mergeCell ref="L62:O62"/>
    <mergeCell ref="A58:A60"/>
    <mergeCell ref="E58:E60"/>
    <mergeCell ref="F58:F60"/>
    <mergeCell ref="G58:G60"/>
    <mergeCell ref="M59:O59"/>
    <mergeCell ref="K60:L60"/>
    <mergeCell ref="F55:F57"/>
    <mergeCell ref="G55:G57"/>
    <mergeCell ref="I55:I57"/>
    <mergeCell ref="M55:M57"/>
    <mergeCell ref="N49:N51"/>
    <mergeCell ref="O49:O51"/>
    <mergeCell ref="N52:N54"/>
    <mergeCell ref="O52:O54"/>
    <mergeCell ref="N55:N57"/>
    <mergeCell ref="O55:O57"/>
    <mergeCell ref="A52:A54"/>
    <mergeCell ref="E52:E54"/>
    <mergeCell ref="F52:F54"/>
    <mergeCell ref="G52:G54"/>
    <mergeCell ref="I52:I54"/>
    <mergeCell ref="M52:M54"/>
    <mergeCell ref="A49:A51"/>
    <mergeCell ref="E49:E51"/>
    <mergeCell ref="F49:F51"/>
    <mergeCell ref="G49:G51"/>
    <mergeCell ref="I49:I51"/>
    <mergeCell ref="M49:M51"/>
    <mergeCell ref="N43:N45"/>
    <mergeCell ref="O43:O45"/>
    <mergeCell ref="A46:A48"/>
    <mergeCell ref="E46:E48"/>
    <mergeCell ref="F46:F48"/>
    <mergeCell ref="G46:G48"/>
    <mergeCell ref="I46:I48"/>
    <mergeCell ref="M46:M48"/>
    <mergeCell ref="N46:N48"/>
    <mergeCell ref="O46:O48"/>
    <mergeCell ref="A43:A45"/>
    <mergeCell ref="E43:E45"/>
    <mergeCell ref="F43:F45"/>
    <mergeCell ref="G43:G45"/>
    <mergeCell ref="I43:I45"/>
    <mergeCell ref="M43:M45"/>
    <mergeCell ref="N37:N39"/>
    <mergeCell ref="O37:O39"/>
    <mergeCell ref="A40:A42"/>
    <mergeCell ref="E40:E42"/>
    <mergeCell ref="F40:F42"/>
    <mergeCell ref="G40:G42"/>
    <mergeCell ref="I40:I42"/>
    <mergeCell ref="M40:M42"/>
    <mergeCell ref="N40:N42"/>
    <mergeCell ref="O40:O42"/>
    <mergeCell ref="A37:A39"/>
    <mergeCell ref="E37:E39"/>
    <mergeCell ref="F37:F39"/>
    <mergeCell ref="G37:G39"/>
    <mergeCell ref="I37:I39"/>
    <mergeCell ref="M37:M39"/>
    <mergeCell ref="N31:N33"/>
    <mergeCell ref="O31:O33"/>
    <mergeCell ref="A34:A36"/>
    <mergeCell ref="E34:E36"/>
    <mergeCell ref="F34:F36"/>
    <mergeCell ref="G34:G36"/>
    <mergeCell ref="I34:I36"/>
    <mergeCell ref="M34:M36"/>
    <mergeCell ref="N34:N36"/>
    <mergeCell ref="O34:O36"/>
    <mergeCell ref="A31:A33"/>
    <mergeCell ref="E31:E33"/>
    <mergeCell ref="F31:F33"/>
    <mergeCell ref="G31:G33"/>
    <mergeCell ref="I31:I33"/>
    <mergeCell ref="M31:M33"/>
    <mergeCell ref="N25:N27"/>
    <mergeCell ref="O25:O27"/>
    <mergeCell ref="A28:A30"/>
    <mergeCell ref="E28:E30"/>
    <mergeCell ref="F28:F30"/>
    <mergeCell ref="G28:G30"/>
    <mergeCell ref="I28:I30"/>
    <mergeCell ref="M28:M30"/>
    <mergeCell ref="N28:N30"/>
    <mergeCell ref="O28:O30"/>
    <mergeCell ref="A25:A27"/>
    <mergeCell ref="E25:E27"/>
    <mergeCell ref="F25:F27"/>
    <mergeCell ref="G25:G27"/>
    <mergeCell ref="I25:I27"/>
    <mergeCell ref="M25:M27"/>
    <mergeCell ref="N19:N21"/>
    <mergeCell ref="O19:O21"/>
    <mergeCell ref="A22:A24"/>
    <mergeCell ref="E22:E24"/>
    <mergeCell ref="F22:F24"/>
    <mergeCell ref="G22:G24"/>
    <mergeCell ref="I22:I24"/>
    <mergeCell ref="M22:M24"/>
    <mergeCell ref="N22:N24"/>
    <mergeCell ref="O22:O24"/>
    <mergeCell ref="A19:A21"/>
    <mergeCell ref="E19:E21"/>
    <mergeCell ref="F19:F21"/>
    <mergeCell ref="G19:G21"/>
    <mergeCell ref="I19:I21"/>
    <mergeCell ref="M19:M21"/>
    <mergeCell ref="N13:N15"/>
    <mergeCell ref="O13:O15"/>
    <mergeCell ref="A16:A18"/>
    <mergeCell ref="E16:E18"/>
    <mergeCell ref="F16:F18"/>
    <mergeCell ref="G16:G18"/>
    <mergeCell ref="I16:I18"/>
    <mergeCell ref="M16:M18"/>
    <mergeCell ref="N16:N18"/>
    <mergeCell ref="O16:O18"/>
    <mergeCell ref="A13:A15"/>
    <mergeCell ref="E13:E15"/>
    <mergeCell ref="F13:F15"/>
    <mergeCell ref="G13:G15"/>
    <mergeCell ref="I13:I15"/>
    <mergeCell ref="M13:M15"/>
    <mergeCell ref="F8:G8"/>
    <mergeCell ref="N8:O8"/>
    <mergeCell ref="F9:G9"/>
    <mergeCell ref="N9:O9"/>
    <mergeCell ref="B10:D12"/>
    <mergeCell ref="J10:L12"/>
    <mergeCell ref="A1:O1"/>
    <mergeCell ref="C3:F3"/>
    <mergeCell ref="K3:M3"/>
    <mergeCell ref="C5:F5"/>
    <mergeCell ref="K5:M5"/>
    <mergeCell ref="B7:G7"/>
    <mergeCell ref="J7:O7"/>
  </mergeCells>
  <conditionalFormatting sqref="L63">
    <cfRule type="cellIs" priority="31" dxfId="35" operator="lessThan" stopIfTrue="1">
      <formula>0</formula>
    </cfRule>
  </conditionalFormatting>
  <conditionalFormatting sqref="A13:G15">
    <cfRule type="expression" priority="30" dxfId="0" stopIfTrue="1">
      <formula>WEEKDAY($A$13,2)&gt;=6</formula>
    </cfRule>
  </conditionalFormatting>
  <conditionalFormatting sqref="A19:G21">
    <cfRule type="expression" priority="29" dxfId="0" stopIfTrue="1">
      <formula>WEEKDAY($A$19,2)&gt;=6</formula>
    </cfRule>
  </conditionalFormatting>
  <conditionalFormatting sqref="A16:G18">
    <cfRule type="expression" priority="28" dxfId="0" stopIfTrue="1">
      <formula>WEEKDAY($A$16,2)&gt;=6</formula>
    </cfRule>
  </conditionalFormatting>
  <conditionalFormatting sqref="A22:G24">
    <cfRule type="expression" priority="27" dxfId="0" stopIfTrue="1">
      <formula>WEEKDAY($A$22,2)&gt;=6</formula>
    </cfRule>
  </conditionalFormatting>
  <conditionalFormatting sqref="A25:G27">
    <cfRule type="expression" priority="26" dxfId="0" stopIfTrue="1">
      <formula>WEEKDAY($A$25,2)&gt;=6</formula>
    </cfRule>
  </conditionalFormatting>
  <conditionalFormatting sqref="A28:G30">
    <cfRule type="expression" priority="25" dxfId="0" stopIfTrue="1">
      <formula>WEEKDAY($A$28,2)&gt;=6</formula>
    </cfRule>
  </conditionalFormatting>
  <conditionalFormatting sqref="A31:G33">
    <cfRule type="expression" priority="24" dxfId="0" stopIfTrue="1">
      <formula>WEEKDAY($A$31,2)&gt;=6</formula>
    </cfRule>
  </conditionalFormatting>
  <conditionalFormatting sqref="A34:G36">
    <cfRule type="expression" priority="23" dxfId="0" stopIfTrue="1">
      <formula>WEEKDAY($A$34,2)&gt;=6</formula>
    </cfRule>
  </conditionalFormatting>
  <conditionalFormatting sqref="A37:G39">
    <cfRule type="expression" priority="22" dxfId="0" stopIfTrue="1">
      <formula>WEEKDAY($A$37,2)&gt;=6</formula>
    </cfRule>
  </conditionalFormatting>
  <conditionalFormatting sqref="A40:G42">
    <cfRule type="expression" priority="21" dxfId="0" stopIfTrue="1">
      <formula>WEEKDAY($A$40,2)&gt;=6</formula>
    </cfRule>
  </conditionalFormatting>
  <conditionalFormatting sqref="A43:G45">
    <cfRule type="expression" priority="20" dxfId="0" stopIfTrue="1">
      <formula>WEEKDAY($A$43,2)&gt;=6</formula>
    </cfRule>
  </conditionalFormatting>
  <conditionalFormatting sqref="A46:G48">
    <cfRule type="expression" priority="19" dxfId="0" stopIfTrue="1">
      <formula>WEEKDAY($A$46,2)&gt;=6</formula>
    </cfRule>
  </conditionalFormatting>
  <conditionalFormatting sqref="A49:G51">
    <cfRule type="expression" priority="18" dxfId="0" stopIfTrue="1">
      <formula>WEEKDAY($A$49,2)&gt;=6</formula>
    </cfRule>
  </conditionalFormatting>
  <conditionalFormatting sqref="A52:G54">
    <cfRule type="expression" priority="17" dxfId="0" stopIfTrue="1">
      <formula>WEEKDAY($A$52,2)&gt;=6</formula>
    </cfRule>
  </conditionalFormatting>
  <conditionalFormatting sqref="A55:G57">
    <cfRule type="expression" priority="16" dxfId="0" stopIfTrue="1">
      <formula>WEEKDAY($A$55,2)&gt;=6</formula>
    </cfRule>
  </conditionalFormatting>
  <conditionalFormatting sqref="A58:G60">
    <cfRule type="expression" priority="15" dxfId="0" stopIfTrue="1">
      <formula>WEEKDAY($A$58,2)&gt;=6</formula>
    </cfRule>
  </conditionalFormatting>
  <conditionalFormatting sqref="I13:O15">
    <cfRule type="expression" priority="14" dxfId="0" stopIfTrue="1">
      <formula>WEEKDAY($I$13,2)&gt;=6</formula>
    </cfRule>
  </conditionalFormatting>
  <conditionalFormatting sqref="I16:O18">
    <cfRule type="expression" priority="13" dxfId="0" stopIfTrue="1">
      <formula>WEEKDAY($I$16,2)&gt;=6</formula>
    </cfRule>
  </conditionalFormatting>
  <conditionalFormatting sqref="I19:O21">
    <cfRule type="expression" priority="12" dxfId="0" stopIfTrue="1">
      <formula>WEEKDAY($I$19,2)&gt;=6</formula>
    </cfRule>
  </conditionalFormatting>
  <conditionalFormatting sqref="I22:O24">
    <cfRule type="expression" priority="11" dxfId="0" stopIfTrue="1">
      <formula>WEEKDAY($I$22,2)&gt;=6</formula>
    </cfRule>
  </conditionalFormatting>
  <conditionalFormatting sqref="I25:O27">
    <cfRule type="expression" priority="10" dxfId="0" stopIfTrue="1">
      <formula>WEEKDAY($I$25,2)&gt;=6</formula>
    </cfRule>
  </conditionalFormatting>
  <conditionalFormatting sqref="I28:O30">
    <cfRule type="expression" priority="9" dxfId="0" stopIfTrue="1">
      <formula>WEEKDAY($I$28,2)&gt;=6</formula>
    </cfRule>
  </conditionalFormatting>
  <conditionalFormatting sqref="I31:O33">
    <cfRule type="expression" priority="8" dxfId="0" stopIfTrue="1">
      <formula>WEEKDAY($I$31,2)&gt;=6</formula>
    </cfRule>
  </conditionalFormatting>
  <conditionalFormatting sqref="I34:O36">
    <cfRule type="expression" priority="7" dxfId="0" stopIfTrue="1">
      <formula>WEEKDAY($I$34,2)&gt;=6</formula>
    </cfRule>
  </conditionalFormatting>
  <conditionalFormatting sqref="I37:O39">
    <cfRule type="expression" priority="6" dxfId="0" stopIfTrue="1">
      <formula>WEEKDAY($I$37,2)&gt;=6</formula>
    </cfRule>
  </conditionalFormatting>
  <conditionalFormatting sqref="I40:O42">
    <cfRule type="expression" priority="5" dxfId="0" stopIfTrue="1">
      <formula>WEEKDAY($I$40,2)&gt;=6</formula>
    </cfRule>
  </conditionalFormatting>
  <conditionalFormatting sqref="I43:O45">
    <cfRule type="expression" priority="4" dxfId="0" stopIfTrue="1">
      <formula>WEEKDAY($I$43,2)&gt;=6</formula>
    </cfRule>
  </conditionalFormatting>
  <conditionalFormatting sqref="I46:O48">
    <cfRule type="expression" priority="3" dxfId="0" stopIfTrue="1">
      <formula>WEEKDAY($I$46,2)&gt;=6</formula>
    </cfRule>
  </conditionalFormatting>
  <conditionalFormatting sqref="I49:O51">
    <cfRule type="expression" priority="2" dxfId="0" stopIfTrue="1">
      <formula>WEEKDAY($I$49,2)&gt;=6</formula>
    </cfRule>
  </conditionalFormatting>
  <conditionalFormatting sqref="I52:O54">
    <cfRule type="expression" priority="1" dxfId="0" stopIfTrue="1">
      <formula>WEEKDAY($I$52,2)&gt;=6</formula>
    </cfRule>
  </conditionalFormatting>
  <printOptions/>
  <pageMargins left="0.7" right="0.7" top="0.787401575" bottom="0.787401575" header="0.3" footer="0.3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Wilkens</dc:creator>
  <cp:keywords/>
  <dc:description>Muster für Stundenaufzeichnungen 
SOKA-BAU Stand 01.2010</dc:description>
  <cp:lastModifiedBy>Paetzke</cp:lastModifiedBy>
  <cp:lastPrinted>2018-11-14T20:27:56Z</cp:lastPrinted>
  <dcterms:created xsi:type="dcterms:W3CDTF">2006-09-22T12:06:02Z</dcterms:created>
  <dcterms:modified xsi:type="dcterms:W3CDTF">2019-01-25T07:18:07Z</dcterms:modified>
  <cp:category/>
  <cp:version/>
  <cp:contentType/>
  <cp:contentStatus/>
</cp:coreProperties>
</file>